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workbookProtection lockStructure="1"/>
  <bookViews>
    <workbookView showHorizontalScroll="0" showSheetTabs="0" xWindow="7140" yWindow="3240" windowWidth="25600" windowHeight="16060" activeTab="0"/>
  </bookViews>
  <sheets>
    <sheet name="PI_Sample_###" sheetId="1" r:id="rId1"/>
    <sheet name="Import" sheetId="2" state="hidden" r:id="rId2"/>
    <sheet name="Sheet1" sheetId="3" r:id="rId3"/>
  </sheets>
  <definedNames/>
  <calcPr fullCalcOnLoad="1"/>
</workbook>
</file>

<file path=xl/sharedStrings.xml><?xml version="1.0" encoding="utf-8"?>
<sst xmlns="http://schemas.openxmlformats.org/spreadsheetml/2006/main" count="302" uniqueCount="109">
  <si>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</si>
  <si>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</si>
  <si>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</si>
  <si>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</si>
  <si>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</si>
  <si>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</si>
  <si>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</si>
  <si>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</si>
  <si>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</si>
  <si>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</si>
  <si>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</si>
  <si>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</si>
  <si>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</si>
  <si>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</si>
  <si>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</si>
  <si>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</si>
  <si>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</si>
  <si>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</si>
  <si>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</si>
  <si>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</si>
  <si>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</si>
  <si>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</si>
  <si>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</si>
  <si>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</si>
  <si>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</si>
  <si>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</si>
  <si>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</si>
  <si>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</si>
  <si>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</si>
  <si>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</si>
  <si>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</si>
  <si>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</si>
  <si>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</si>
  <si>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Volume (µl):</t>
  </si>
  <si>
    <t>PI_Sample_###</t>
  </si>
  <si>
    <t>Column-ordered (A01, B01, C01 …)</t>
  </si>
  <si>
    <t>ng/ul  (fixed concentration)</t>
  </si>
  <si>
    <t>ng   (fixed mass)</t>
  </si>
  <si>
    <t>1</t>
  </si>
  <si>
    <t>Plate ID AND/OR Description:</t>
  </si>
  <si>
    <t>Sample ID:</t>
  </si>
  <si>
    <t>H01</t>
  </si>
  <si>
    <t>H02</t>
  </si>
  <si>
    <t>H03</t>
  </si>
  <si>
    <t>H04</t>
  </si>
  <si>
    <t>H05</t>
  </si>
  <si>
    <t>H06</t>
  </si>
  <si>
    <t>H07</t>
  </si>
  <si>
    <t>H08</t>
  </si>
  <si>
    <t>H09</t>
  </si>
  <si>
    <t>H10</t>
  </si>
  <si>
    <t>H11</t>
  </si>
  <si>
    <t>H12</t>
  </si>
  <si>
    <t>Plate ID:</t>
  </si>
  <si>
    <t>Well</t>
  </si>
  <si>
    <t>UniqueSamplePlateLayout</t>
  </si>
  <si>
    <t>A01</t>
  </si>
  <si>
    <t>A02</t>
  </si>
  <si>
    <t>A03</t>
  </si>
  <si>
    <t>A04</t>
  </si>
  <si>
    <t>A05</t>
  </si>
  <si>
    <t>A06</t>
  </si>
  <si>
    <t>A07</t>
  </si>
  <si>
    <t>A08</t>
  </si>
  <si>
    <t>A09</t>
  </si>
  <si>
    <t>A10</t>
  </si>
  <si>
    <t>A11</t>
  </si>
  <si>
    <t>A12</t>
  </si>
  <si>
    <t>B01</t>
  </si>
  <si>
    <t>B02</t>
  </si>
  <si>
    <t>B03</t>
  </si>
  <si>
    <t>B04</t>
  </si>
  <si>
    <t>B05</t>
  </si>
  <si>
    <t>Version:</t>
  </si>
  <si>
    <t>B06</t>
  </si>
  <si>
    <t>B07</t>
  </si>
  <si>
    <t>B08</t>
  </si>
  <si>
    <t>B09</t>
  </si>
  <si>
    <t>B10</t>
  </si>
  <si>
    <t>B11</t>
  </si>
  <si>
    <t>B12</t>
  </si>
  <si>
    <t>C01</t>
  </si>
  <si>
    <t>C02</t>
  </si>
  <si>
    <t>C03</t>
  </si>
  <si>
    <t>C04</t>
  </si>
  <si>
    <t>C05</t>
  </si>
  <si>
    <t>C06</t>
  </si>
  <si>
    <t>C07</t>
  </si>
  <si>
    <t>C08</t>
  </si>
  <si>
    <t>C09</t>
  </si>
  <si>
    <t>C10</t>
  </si>
  <si>
    <t>C11</t>
  </si>
  <si>
    <t>C12</t>
  </si>
  <si>
    <t>Name</t>
  </si>
  <si>
    <t>D01</t>
  </si>
  <si>
    <t>D02</t>
  </si>
  <si>
    <t>D03</t>
  </si>
  <si>
    <t>D04</t>
  </si>
  <si>
    <t>D05</t>
  </si>
  <si>
    <t>D06</t>
  </si>
  <si>
    <t>D07</t>
  </si>
  <si>
    <t>D08</t>
  </si>
  <si>
    <t>D09</t>
  </si>
  <si>
    <t>D10</t>
  </si>
  <si>
    <t>D11</t>
  </si>
  <si>
    <t>D12</t>
  </si>
  <si>
    <t>E01</t>
  </si>
  <si>
    <t>E02</t>
  </si>
  <si>
    <t>E03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</si>
</sst>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E+00"/>
  </numFmts>
  <fonts count="57">
    <font>
      <sz val="10"/>
      <name val="Verdana"/>
      <family val="0"/>
    </font>
    <font>
      <b/>
      <sz val="10"/>
      <name val="Verdana"/>
      <family val="0"/>
    </font>
    <font>
      <i/>
      <sz val="10"/>
      <name val="Verdana"/>
      <family val="0"/>
    </font>
    <font>
      <b/>
      <i/>
      <sz val="10"/>
      <name val="Verdana"/>
      <family val="0"/>
    </font>
    <font>
      <u val="single"/>
      <sz val="10"/>
      <color indexed="36"/>
      <name val="Verdana"/>
      <family val="0"/>
    </font>
    <font>
      <u val="single"/>
      <sz val="10"/>
      <color indexed="12"/>
      <name val="Verdana"/>
      <family val="0"/>
    </font>
    <font>
      <b/>
      <sz val="14"/>
      <name val="Arial"/>
      <family val="0"/>
    </font>
    <font>
      <sz val="10"/>
      <name val="Arial"/>
      <family val="0"/>
    </font>
    <font>
      <b/>
      <sz val="10"/>
      <name val="Arial"/>
      <family val="0"/>
    </font>
    <font>
      <b/>
      <sz val="12"/>
      <name val="Arial"/>
      <family val="2"/>
    </font>
    <font>
      <sz val="10"/>
      <color indexed="8"/>
      <name val="Arial"/>
      <family val="2"/>
    </font>
    <font>
      <b/>
      <sz val="10"/>
      <color indexed="9"/>
      <name val="Arial"/>
      <family val="0"/>
    </font>
    <font>
      <sz val="10"/>
      <color indexed="9"/>
      <name val="Arial"/>
      <family val="0"/>
    </font>
    <font>
      <sz val="12"/>
      <name val="Lucida Grande"/>
      <family val="0"/>
    </font>
    <font>
      <sz val="8"/>
      <name val="Verdana"/>
      <family val="0"/>
    </font>
    <font>
      <sz val="10"/>
      <name val="Genev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Arial"/>
      <family val="0"/>
    </font>
    <font>
      <b/>
      <sz val="14"/>
      <color indexed="10"/>
      <name val="Arial"/>
      <family val="0"/>
    </font>
    <font>
      <sz val="12"/>
      <color indexed="8"/>
      <name val="Arial"/>
      <family val="0"/>
    </font>
    <font>
      <b/>
      <i/>
      <sz val="12"/>
      <color indexed="8"/>
      <name val="Arial"/>
      <family val="0"/>
    </font>
    <font>
      <b/>
      <i/>
      <sz val="12"/>
      <color indexed="48"/>
      <name val="Arial"/>
      <family val="0"/>
    </font>
    <font>
      <i/>
      <sz val="12"/>
      <color indexed="8"/>
      <name val="Arial"/>
      <family val="0"/>
    </font>
    <font>
      <b/>
      <sz val="12"/>
      <color indexed="4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9"/>
      </right>
      <top style="thin">
        <color indexed="9"/>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
    <xf numFmtId="0" fontId="0" fillId="0" borderId="0" xfId="0" applyAlignment="1">
      <alignment/>
    </xf>
    <xf numFmtId="0" fontId="7" fillId="0" borderId="10" xfId="0" applyFont="1" applyBorder="1" applyAlignment="1" applyProtection="1">
      <alignment/>
      <protection hidden="1"/>
    </xf>
    <xf numFmtId="0" fontId="7" fillId="0" borderId="11" xfId="0" applyFont="1" applyBorder="1" applyAlignment="1" applyProtection="1">
      <alignment/>
      <protection hidden="1"/>
    </xf>
    <xf numFmtId="0" fontId="7" fillId="0" borderId="12" xfId="0" applyFont="1" applyBorder="1" applyAlignment="1" applyProtection="1">
      <alignment/>
      <protection hidden="1"/>
    </xf>
    <xf numFmtId="0" fontId="8" fillId="0" borderId="13" xfId="0" applyFont="1" applyBorder="1" applyAlignment="1" applyProtection="1">
      <alignment/>
      <protection hidden="1"/>
    </xf>
    <xf numFmtId="0" fontId="7" fillId="0" borderId="14" xfId="0" applyFont="1" applyBorder="1" applyAlignment="1" applyProtection="1">
      <alignment/>
      <protection hidden="1"/>
    </xf>
    <xf numFmtId="0" fontId="7" fillId="0" borderId="15" xfId="0" applyFont="1" applyBorder="1" applyAlignment="1" applyProtection="1">
      <alignment/>
      <protection hidden="1"/>
    </xf>
    <xf numFmtId="0" fontId="8" fillId="0" borderId="15" xfId="0" applyFont="1" applyBorder="1" applyAlignment="1" applyProtection="1">
      <alignment horizontal="left" vertical="top" wrapText="1"/>
      <protection hidden="1"/>
    </xf>
    <xf numFmtId="0" fontId="7" fillId="0" borderId="16" xfId="0" applyFont="1" applyBorder="1" applyAlignment="1" applyProtection="1">
      <alignment/>
      <protection hidden="1"/>
    </xf>
    <xf numFmtId="0" fontId="9" fillId="0" borderId="14"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7" fillId="0" borderId="14" xfId="0" applyFont="1" applyFill="1" applyBorder="1" applyAlignment="1" applyProtection="1">
      <alignment/>
      <protection hidden="1"/>
    </xf>
    <xf numFmtId="0" fontId="7" fillId="0" borderId="0" xfId="0" applyFont="1" applyAlignment="1" applyProtection="1">
      <alignment/>
      <protection hidden="1"/>
    </xf>
    <xf numFmtId="0" fontId="7" fillId="0" borderId="10" xfId="0" applyFont="1" applyFill="1" applyBorder="1" applyAlignment="1" applyProtection="1">
      <alignment/>
      <protection hidden="1"/>
    </xf>
    <xf numFmtId="49" fontId="7" fillId="33" borderId="17" xfId="0" applyNumberFormat="1" applyFont="1" applyFill="1" applyBorder="1" applyAlignment="1" applyProtection="1">
      <alignment horizontal="center" vertical="center"/>
      <protection locked="0"/>
    </xf>
    <xf numFmtId="0" fontId="0" fillId="0" borderId="0" xfId="0" applyNumberFormat="1" applyAlignment="1">
      <alignment/>
    </xf>
    <xf numFmtId="0" fontId="8" fillId="0" borderId="18" xfId="0" applyFont="1" applyBorder="1" applyAlignment="1" applyProtection="1">
      <alignment/>
      <protection hidden="1"/>
    </xf>
    <xf numFmtId="0" fontId="8" fillId="0" borderId="13" xfId="0" applyFont="1" applyBorder="1" applyAlignment="1" applyProtection="1">
      <alignment horizontal="left" vertical="top" wrapText="1"/>
      <protection hidden="1"/>
    </xf>
    <xf numFmtId="0" fontId="7" fillId="0" borderId="19" xfId="0" applyFont="1" applyBorder="1" applyAlignment="1" applyProtection="1">
      <alignment/>
      <protection hidden="1"/>
    </xf>
    <xf numFmtId="0" fontId="7" fillId="0" borderId="20" xfId="0" applyFont="1" applyBorder="1" applyAlignment="1" applyProtection="1">
      <alignment/>
      <protection hidden="1"/>
    </xf>
    <xf numFmtId="49" fontId="10" fillId="0" borderId="17" xfId="0" applyNumberFormat="1" applyFont="1" applyFill="1" applyBorder="1" applyAlignment="1" applyProtection="1">
      <alignment horizontal="left" vertical="center"/>
      <protection/>
    </xf>
    <xf numFmtId="1" fontId="7" fillId="33" borderId="17" xfId="0" applyNumberFormat="1" applyFont="1" applyFill="1" applyBorder="1" applyAlignment="1" applyProtection="1">
      <alignment horizontal="center" vertical="center"/>
      <protection locked="0"/>
    </xf>
    <xf numFmtId="0" fontId="7" fillId="0" borderId="21" xfId="0" applyFont="1" applyBorder="1" applyAlignment="1" applyProtection="1">
      <alignment/>
      <protection hidden="1"/>
    </xf>
    <xf numFmtId="0" fontId="7" fillId="34" borderId="17" xfId="0" applyNumberFormat="1" applyFont="1" applyFill="1" applyBorder="1" applyAlignment="1" applyProtection="1">
      <alignment horizontal="center" vertical="center"/>
      <protection hidden="1"/>
    </xf>
    <xf numFmtId="0" fontId="12" fillId="0" borderId="10" xfId="0" applyFont="1" applyBorder="1" applyAlignment="1" applyProtection="1">
      <alignment/>
      <protection hidden="1"/>
    </xf>
    <xf numFmtId="0" fontId="11" fillId="0" borderId="10" xfId="0" applyFont="1" applyBorder="1" applyAlignment="1" applyProtection="1">
      <alignment horizontal="left" vertical="top" wrapText="1"/>
      <protection hidden="1" locked="0"/>
    </xf>
    <xf numFmtId="0" fontId="8" fillId="35" borderId="17" xfId="0" applyFont="1" applyFill="1" applyBorder="1" applyAlignment="1" applyProtection="1">
      <alignment horizontal="center" vertical="center"/>
      <protection hidden="1"/>
    </xf>
    <xf numFmtId="0" fontId="12" fillId="0" borderId="0" xfId="0" applyFont="1" applyBorder="1" applyAlignment="1" applyProtection="1">
      <alignment/>
      <protection hidden="1"/>
    </xf>
    <xf numFmtId="0" fontId="11" fillId="0" borderId="0" xfId="0" applyFont="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7" fillId="0" borderId="22" xfId="0" applyFont="1" applyBorder="1" applyAlignment="1" applyProtection="1">
      <alignment/>
      <protection hidden="1"/>
    </xf>
    <xf numFmtId="0" fontId="7" fillId="0" borderId="23" xfId="0" applyFont="1" applyBorder="1" applyAlignment="1" applyProtection="1">
      <alignment/>
      <protection hidden="1"/>
    </xf>
    <xf numFmtId="0" fontId="7" fillId="0" borderId="10" xfId="0" applyFont="1" applyBorder="1" applyAlignment="1" applyProtection="1">
      <alignment horizontal="center"/>
      <protection hidden="1"/>
    </xf>
    <xf numFmtId="0" fontId="8" fillId="0" borderId="11" xfId="0" applyFont="1" applyFill="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7" fillId="0" borderId="15"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Fill="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6" fillId="33" borderId="17" xfId="0" applyFont="1" applyFill="1" applyBorder="1" applyAlignment="1" applyProtection="1">
      <alignment horizontal="center" vertical="center"/>
      <protection hidden="1" locked="0"/>
    </xf>
    <xf numFmtId="0" fontId="11" fillId="0" borderId="10" xfId="0" applyFont="1" applyBorder="1" applyAlignment="1" applyProtection="1">
      <alignment horizontal="left" vertical="top" wrapText="1"/>
      <protection hidden="1"/>
    </xf>
    <xf numFmtId="49" fontId="7" fillId="0" borderId="0" xfId="0" applyNumberFormat="1" applyFont="1" applyBorder="1" applyAlignment="1" applyProtection="1">
      <alignment horizontal="left" vertical="top" wrapText="1"/>
      <protection/>
    </xf>
    <xf numFmtId="0" fontId="8" fillId="0" borderId="18" xfId="0" applyFont="1" applyBorder="1" applyAlignment="1" applyProtection="1">
      <alignment/>
      <protection hidden="1"/>
    </xf>
    <xf numFmtId="0" fontId="8" fillId="0" borderId="24" xfId="0" applyFont="1" applyBorder="1" applyAlignment="1" applyProtection="1">
      <alignment/>
      <protection hidden="1"/>
    </xf>
    <xf numFmtId="49" fontId="10" fillId="0" borderId="25" xfId="0" applyNumberFormat="1" applyFont="1" applyFill="1" applyBorder="1" applyAlignment="1" applyProtection="1">
      <alignment horizontal="left" vertical="center"/>
      <protection/>
    </xf>
    <xf numFmtId="49" fontId="10" fillId="0" borderId="26" xfId="0" applyNumberFormat="1" applyFont="1" applyFill="1" applyBorder="1" applyAlignment="1" applyProtection="1">
      <alignment horizontal="left" vertical="center"/>
      <protection/>
    </xf>
    <xf numFmtId="0" fontId="7" fillId="33" borderId="17"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indexed="9"/>
      </font>
      <fill>
        <patternFill>
          <bgColor indexed="23"/>
        </patternFill>
      </fill>
    </dxf>
    <dxf>
      <font>
        <color indexed="8"/>
      </font>
      <fill>
        <patternFill>
          <bgColor indexed="22"/>
        </patternFill>
      </fill>
    </dxf>
    <dxf>
      <font>
        <color indexed="9"/>
      </font>
      <fill>
        <patternFill>
          <bgColor indexed="9"/>
        </patternFill>
      </fill>
    </dxf>
    <dxf>
      <font>
        <color rgb="FFFFFFFF"/>
      </font>
      <fill>
        <patternFill>
          <bgColor rgb="FFFFFFFF"/>
        </patternFill>
      </fill>
      <border/>
    </dxf>
    <dxf>
      <font>
        <color rgb="FF000000"/>
      </font>
      <fill>
        <patternFill>
          <bgColor rgb="FFC0C0C0"/>
        </patternFill>
      </fill>
      <border/>
    </dxf>
    <dxf>
      <font>
        <b/>
        <i val="0"/>
        <color rgb="FFFFFFFF"/>
      </font>
      <fill>
        <patternFill>
          <bgColor rgb="FF80808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5</xdr:row>
      <xdr:rowOff>0</xdr:rowOff>
    </xdr:from>
    <xdr:to>
      <xdr:col>10</xdr:col>
      <xdr:colOff>809625</xdr:colOff>
      <xdr:row>6</xdr:row>
      <xdr:rowOff>0</xdr:rowOff>
    </xdr:to>
    <xdr:sp>
      <xdr:nvSpPr>
        <xdr:cNvPr id="1" name="Text Box 6"/>
        <xdr:cNvSpPr txBox="1">
          <a:spLocks noChangeArrowheads="1"/>
        </xdr:cNvSpPr>
      </xdr:nvSpPr>
      <xdr:spPr>
        <a:xfrm>
          <a:off x="9029700" y="323850"/>
          <a:ext cx="2381250"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1: fill-in plate description</a:t>
          </a:r>
        </a:p>
      </xdr:txBody>
    </xdr:sp>
    <xdr:clientData/>
  </xdr:twoCellAnchor>
  <xdr:twoCellAnchor>
    <xdr:from>
      <xdr:col>8</xdr:col>
      <xdr:colOff>28575</xdr:colOff>
      <xdr:row>5</xdr:row>
      <xdr:rowOff>152400</xdr:rowOff>
    </xdr:from>
    <xdr:to>
      <xdr:col>8</xdr:col>
      <xdr:colOff>295275</xdr:colOff>
      <xdr:row>5</xdr:row>
      <xdr:rowOff>152400</xdr:rowOff>
    </xdr:to>
    <xdr:sp>
      <xdr:nvSpPr>
        <xdr:cNvPr id="2" name="AutoShape 9"/>
        <xdr:cNvSpPr>
          <a:spLocks/>
        </xdr:cNvSpPr>
      </xdr:nvSpPr>
      <xdr:spPr>
        <a:xfrm flipH="1">
          <a:off x="8763000" y="476250"/>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editAs="absolute">
    <xdr:from>
      <xdr:col>6</xdr:col>
      <xdr:colOff>219075</xdr:colOff>
      <xdr:row>12</xdr:row>
      <xdr:rowOff>76200</xdr:rowOff>
    </xdr:from>
    <xdr:to>
      <xdr:col>10</xdr:col>
      <xdr:colOff>771525</xdr:colOff>
      <xdr:row>75</xdr:row>
      <xdr:rowOff>142875</xdr:rowOff>
    </xdr:to>
    <xdr:sp>
      <xdr:nvSpPr>
        <xdr:cNvPr id="3" name="Text Box 14"/>
        <xdr:cNvSpPr txBox="1">
          <a:spLocks noChangeArrowheads="1"/>
        </xdr:cNvSpPr>
      </xdr:nvSpPr>
      <xdr:spPr>
        <a:xfrm>
          <a:off x="6581775" y="2924175"/>
          <a:ext cx="4791075" cy="10868025"/>
        </a:xfrm>
        <a:prstGeom prst="rect">
          <a:avLst/>
        </a:prstGeom>
        <a:solidFill>
          <a:srgbClr val="C0C0C0"/>
        </a:solidFill>
        <a:ln w="9525" cmpd="sng">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DD0806"/>
              </a:solidFill>
              <a:latin typeface="Arial"/>
              <a:ea typeface="Arial"/>
              <a:cs typeface="Arial"/>
            </a:rPr>
            <a:t>DNA Submission Form for Illumina Methylation/Genotyping
</a:t>
          </a:r>
          <a:r>
            <a:rPr lang="en-US" cap="none" sz="1200" b="1" i="0" u="none" baseline="0">
              <a:solidFill>
                <a:srgbClr val="000000"/>
              </a:solidFill>
              <a:latin typeface="Arial"/>
              <a:ea typeface="Arial"/>
              <a:cs typeface="Arial"/>
            </a:rPr>
            <a:t>Version Date: 02/2/12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READ AND FOLLOW THESE INSTRUCTIONS!!!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a:t>
          </a:r>
          <a:r>
            <a:rPr lang="en-US" cap="none" sz="1200" b="0" i="0" u="none" baseline="0">
              <a:solidFill>
                <a:srgbClr val="000000"/>
              </a:solidFill>
              <a:latin typeface="Arial"/>
              <a:ea typeface="Arial"/>
              <a:cs typeface="Arial"/>
            </a:rPr>
            <a:t>Input information into light yellow boxes only.
</a:t>
          </a:r>
          <a:r>
            <a:rPr lang="en-US" cap="none" sz="1200" b="0" i="0" u="none" baseline="0">
              <a:solidFill>
                <a:srgbClr val="000000"/>
              </a:solidFill>
              <a:latin typeface="Arial"/>
              <a:ea typeface="Arial"/>
              <a:cs typeface="Arial"/>
            </a:rPr>
            <a:t>_______________________________________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1)</a:t>
          </a:r>
          <a:r>
            <a:rPr lang="en-US" cap="none" sz="1200" b="0" i="0" u="none" baseline="0">
              <a:solidFill>
                <a:srgbClr val="000000"/>
              </a:solidFill>
              <a:latin typeface="Arial"/>
              <a:ea typeface="Arial"/>
              <a:cs typeface="Arial"/>
            </a:rPr>
            <a:t> In the "Plate ID AND/OR Description" box, write a short description of the plate, including the name or code you have written on the physical 
</a:t>
          </a:r>
          <a:r>
            <a:rPr lang="en-US" cap="none" sz="1200" b="0" i="0" u="none" baseline="0">
              <a:solidFill>
                <a:srgbClr val="000000"/>
              </a:solidFill>
              <a:latin typeface="Arial"/>
              <a:ea typeface="Arial"/>
              <a:cs typeface="Arial"/>
            </a:rPr>
            <a:t>plate itself.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2)</a:t>
          </a:r>
          <a:r>
            <a:rPr lang="en-US" cap="none" sz="1200" b="0" i="0" u="none" baseline="0">
              <a:solidFill>
                <a:srgbClr val="000000"/>
              </a:solidFill>
              <a:latin typeface="Arial"/>
              <a:ea typeface="Arial"/>
              <a:cs typeface="Arial"/>
            </a:rPr>
            <a:t> THIS IS VERY IMPORTANT!!! Please plate AND paste your sample IDs in a column-ordered (A01, B01, C01...F12, G12, H12).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3)</a:t>
          </a:r>
          <a:r>
            <a:rPr lang="en-US" cap="none" sz="1200" b="0" i="0" u="none" baseline="0">
              <a:solidFill>
                <a:srgbClr val="000000"/>
              </a:solidFill>
              <a:latin typeface="Arial"/>
              <a:ea typeface="Arial"/>
              <a:cs typeface="Arial"/>
            </a:rPr>
            <a:t> In the 96 cells corresponding to the wells, input 96 sample IDs for the 96 wells of the plate. This can be easily accomplished by pasting a column of information from an existing spreadsheet</a:t>
          </a:r>
          <a:r>
            <a:rPr lang="en-US" cap="none" sz="1200" b="1"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Please paste values only (not formatting) using the PASTE SPECIAL function in Excel. Do NOT leave any cells empty</a:t>
          </a:r>
          <a:r>
            <a:rPr lang="en-US" cap="none" sz="1200" b="1" i="1" u="none" baseline="0">
              <a:solidFill>
                <a:srgbClr val="3366FF"/>
              </a:solidFill>
              <a:latin typeface="Arial"/>
              <a:ea typeface="Arial"/>
              <a:cs typeface="Arial"/>
            </a:rPr>
            <a:t>. If the well has no DNA in it, enter BLANK
</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IMPORTANT: Blank (no DNA) wells are to be left empty, without water or buffer in them. Indicate blank wells by writing Blank exactly as written here (with a capital B). All sample plates MUST have at least two empty Blank wells in a unique pattern (not used on any other sample plate). These fingerprints of Blank wells are used in data QC.
</a:t>
          </a:r>
          <a:r>
            <a:rPr lang="en-US" cap="none" sz="1200" b="1" i="0" u="none" baseline="0">
              <a:solidFill>
                <a:srgbClr val="3366FF"/>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4)</a:t>
          </a:r>
          <a:r>
            <a:rPr lang="en-US" cap="none" sz="1200" b="0" i="0" u="none" baseline="0">
              <a:solidFill>
                <a:srgbClr val="000000"/>
              </a:solidFill>
              <a:latin typeface="Arial"/>
              <a:ea typeface="Arial"/>
              <a:cs typeface="Arial"/>
            </a:rPr>
            <a:t> For each sample, indicate the volume in µl in the appropriate cells. If the sample was an empty Blank well or was delivered dried down, enter 0.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5)</a:t>
          </a:r>
          <a:r>
            <a:rPr lang="en-US" cap="none" sz="1200" b="0" i="0" u="none" baseline="0">
              <a:solidFill>
                <a:srgbClr val="000000"/>
              </a:solidFill>
              <a:latin typeface="Arial"/>
              <a:ea typeface="Arial"/>
              <a:cs typeface="Arial"/>
            </a:rPr>
            <a:t> Enter the fixed concentration (or fixed mass) that you have provided in the sample plate. </a:t>
          </a:r>
          <a:r>
            <a:rPr lang="en-US" cap="none" sz="1200" b="1" i="0" u="none" baseline="0">
              <a:solidFill>
                <a:srgbClr val="000000"/>
              </a:solidFill>
              <a:latin typeface="Arial"/>
              <a:ea typeface="Arial"/>
              <a:cs typeface="Arial"/>
            </a:rPr>
            <a:t>IMPORTANT:</a:t>
          </a:r>
          <a:r>
            <a:rPr lang="en-US" cap="none" sz="1200" b="0" i="0" u="none" baseline="0">
              <a:solidFill>
                <a:srgbClr val="000000"/>
              </a:solidFill>
              <a:latin typeface="Arial"/>
              <a:ea typeface="Arial"/>
              <a:cs typeface="Arial"/>
            </a:rPr>
            <a:t> you can not provide varying mass </a:t>
          </a:r>
          <a:r>
            <a:rPr lang="en-US" cap="none" sz="1200" b="0" i="1" u="none" baseline="0">
              <a:solidFill>
                <a:srgbClr val="000000"/>
              </a:solidFill>
              <a:latin typeface="Arial"/>
              <a:ea typeface="Arial"/>
              <a:cs typeface="Arial"/>
            </a:rPr>
            <a:t>and</a:t>
          </a:r>
          <a:r>
            <a:rPr lang="en-US" cap="none" sz="1200" b="0" i="0" u="none" baseline="0">
              <a:solidFill>
                <a:srgbClr val="000000"/>
              </a:solidFill>
              <a:latin typeface="Arial"/>
              <a:ea typeface="Arial"/>
              <a:cs typeface="Arial"/>
            </a:rPr>
            <a:t> varying concentration; one of these units must be uniform across the plate.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6)</a:t>
          </a:r>
          <a:r>
            <a:rPr lang="en-US" cap="none" sz="1200" b="0" i="0" u="none" baseline="0">
              <a:solidFill>
                <a:srgbClr val="000000"/>
              </a:solidFill>
              <a:latin typeface="Arial"/>
              <a:ea typeface="Arial"/>
              <a:cs typeface="Arial"/>
            </a:rPr>
            <a:t> Select either Fixed Concentration or Fixed Mass to indicate which unit is fixed.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Step 7)</a:t>
          </a:r>
          <a:r>
            <a:rPr lang="en-US" cap="none" sz="1200" b="0" i="0" u="none" baseline="0">
              <a:solidFill>
                <a:srgbClr val="000000"/>
              </a:solidFill>
              <a:latin typeface="Arial"/>
              <a:ea typeface="Arial"/>
              <a:cs typeface="Arial"/>
            </a:rPr>
            <a:t> Check the form for errors by clicking on the button, which will run a QC macro.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are submitting multiple plates, complete this entire Excel workbook for each additional plate and send as many copies of the form as you have sample plates. You can name these files as you wish.</a:t>
          </a:r>
        </a:p>
      </xdr:txBody>
    </xdr:sp>
    <xdr:clientData/>
  </xdr:twoCellAnchor>
  <xdr:twoCellAnchor>
    <xdr:from>
      <xdr:col>1</xdr:col>
      <xdr:colOff>0</xdr:colOff>
      <xdr:row>6</xdr:row>
      <xdr:rowOff>619125</xdr:rowOff>
    </xdr:from>
    <xdr:to>
      <xdr:col>2</xdr:col>
      <xdr:colOff>828675</xdr:colOff>
      <xdr:row>6</xdr:row>
      <xdr:rowOff>923925</xdr:rowOff>
    </xdr:to>
    <xdr:sp>
      <xdr:nvSpPr>
        <xdr:cNvPr id="4" name="Text Box 16"/>
        <xdr:cNvSpPr txBox="1">
          <a:spLocks noChangeArrowheads="1"/>
        </xdr:cNvSpPr>
      </xdr:nvSpPr>
      <xdr:spPr>
        <a:xfrm>
          <a:off x="209550" y="1247775"/>
          <a:ext cx="2028825"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3: fill-in sample IDs</a:t>
          </a:r>
        </a:p>
      </xdr:txBody>
    </xdr:sp>
    <xdr:clientData/>
  </xdr:twoCellAnchor>
  <xdr:twoCellAnchor>
    <xdr:from>
      <xdr:col>1</xdr:col>
      <xdr:colOff>1019175</xdr:colOff>
      <xdr:row>6</xdr:row>
      <xdr:rowOff>923925</xdr:rowOff>
    </xdr:from>
    <xdr:to>
      <xdr:col>2</xdr:col>
      <xdr:colOff>390525</xdr:colOff>
      <xdr:row>8</xdr:row>
      <xdr:rowOff>171450</xdr:rowOff>
    </xdr:to>
    <xdr:sp>
      <xdr:nvSpPr>
        <xdr:cNvPr id="5" name="AutoShape 17"/>
        <xdr:cNvSpPr>
          <a:spLocks/>
        </xdr:cNvSpPr>
      </xdr:nvSpPr>
      <xdr:spPr>
        <a:xfrm>
          <a:off x="1228725" y="1552575"/>
          <a:ext cx="571500" cy="552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2</xdr:col>
      <xdr:colOff>876300</xdr:colOff>
      <xdr:row>6</xdr:row>
      <xdr:rowOff>619125</xdr:rowOff>
    </xdr:from>
    <xdr:to>
      <xdr:col>4</xdr:col>
      <xdr:colOff>514350</xdr:colOff>
      <xdr:row>6</xdr:row>
      <xdr:rowOff>923925</xdr:rowOff>
    </xdr:to>
    <xdr:sp>
      <xdr:nvSpPr>
        <xdr:cNvPr id="6" name="Text Box 18"/>
        <xdr:cNvSpPr txBox="1">
          <a:spLocks noChangeArrowheads="1"/>
        </xdr:cNvSpPr>
      </xdr:nvSpPr>
      <xdr:spPr>
        <a:xfrm>
          <a:off x="2286000" y="1247775"/>
          <a:ext cx="2038350"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4: fill-in volumes</a:t>
          </a:r>
        </a:p>
      </xdr:txBody>
    </xdr:sp>
    <xdr:clientData/>
  </xdr:twoCellAnchor>
  <xdr:twoCellAnchor>
    <xdr:from>
      <xdr:col>3</xdr:col>
      <xdr:colOff>628650</xdr:colOff>
      <xdr:row>6</xdr:row>
      <xdr:rowOff>923925</xdr:rowOff>
    </xdr:from>
    <xdr:to>
      <xdr:col>3</xdr:col>
      <xdr:colOff>695325</xdr:colOff>
      <xdr:row>8</xdr:row>
      <xdr:rowOff>133350</xdr:rowOff>
    </xdr:to>
    <xdr:sp>
      <xdr:nvSpPr>
        <xdr:cNvPr id="7" name="AutoShape 19"/>
        <xdr:cNvSpPr>
          <a:spLocks/>
        </xdr:cNvSpPr>
      </xdr:nvSpPr>
      <xdr:spPr>
        <a:xfrm flipH="1">
          <a:off x="3238500" y="1552575"/>
          <a:ext cx="66675"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1076325</xdr:colOff>
      <xdr:row>6</xdr:row>
      <xdr:rowOff>990600</xdr:rowOff>
    </xdr:from>
    <xdr:to>
      <xdr:col>7</xdr:col>
      <xdr:colOff>838200</xdr:colOff>
      <xdr:row>7</xdr:row>
      <xdr:rowOff>295275</xdr:rowOff>
    </xdr:to>
    <xdr:sp>
      <xdr:nvSpPr>
        <xdr:cNvPr id="8" name="Text Box 21"/>
        <xdr:cNvSpPr txBox="1">
          <a:spLocks noChangeArrowheads="1"/>
        </xdr:cNvSpPr>
      </xdr:nvSpPr>
      <xdr:spPr>
        <a:xfrm>
          <a:off x="4886325" y="1619250"/>
          <a:ext cx="3514725"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5: enter fixed mass or concentration</a:t>
          </a:r>
        </a:p>
      </xdr:txBody>
    </xdr:sp>
    <xdr:clientData/>
  </xdr:twoCellAnchor>
  <xdr:twoCellAnchor>
    <xdr:from>
      <xdr:col>7</xdr:col>
      <xdr:colOff>838200</xdr:colOff>
      <xdr:row>7</xdr:row>
      <xdr:rowOff>142875</xdr:rowOff>
    </xdr:from>
    <xdr:to>
      <xdr:col>7</xdr:col>
      <xdr:colOff>1123950</xdr:colOff>
      <xdr:row>7</xdr:row>
      <xdr:rowOff>142875</xdr:rowOff>
    </xdr:to>
    <xdr:sp>
      <xdr:nvSpPr>
        <xdr:cNvPr id="9" name="AutoShape 22"/>
        <xdr:cNvSpPr>
          <a:spLocks/>
        </xdr:cNvSpPr>
      </xdr:nvSpPr>
      <xdr:spPr>
        <a:xfrm>
          <a:off x="8401050" y="1771650"/>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8</xdr:col>
      <xdr:colOff>657225</xdr:colOff>
      <xdr:row>6</xdr:row>
      <xdr:rowOff>390525</xdr:rowOff>
    </xdr:from>
    <xdr:to>
      <xdr:col>10</xdr:col>
      <xdr:colOff>800100</xdr:colOff>
      <xdr:row>6</xdr:row>
      <xdr:rowOff>695325</xdr:rowOff>
    </xdr:to>
    <xdr:sp>
      <xdr:nvSpPr>
        <xdr:cNvPr id="10" name="Text Box 23"/>
        <xdr:cNvSpPr txBox="1">
          <a:spLocks noChangeArrowheads="1"/>
        </xdr:cNvSpPr>
      </xdr:nvSpPr>
      <xdr:spPr>
        <a:xfrm>
          <a:off x="9391650" y="1019175"/>
          <a:ext cx="2009775"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6: select fixed units</a:t>
          </a:r>
        </a:p>
      </xdr:txBody>
    </xdr:sp>
    <xdr:clientData/>
  </xdr:twoCellAnchor>
  <xdr:twoCellAnchor>
    <xdr:from>
      <xdr:col>9</xdr:col>
      <xdr:colOff>990600</xdr:colOff>
      <xdr:row>6</xdr:row>
      <xdr:rowOff>695325</xdr:rowOff>
    </xdr:from>
    <xdr:to>
      <xdr:col>9</xdr:col>
      <xdr:colOff>990600</xdr:colOff>
      <xdr:row>6</xdr:row>
      <xdr:rowOff>981075</xdr:rowOff>
    </xdr:to>
    <xdr:sp>
      <xdr:nvSpPr>
        <xdr:cNvPr id="11" name="AutoShape 25"/>
        <xdr:cNvSpPr>
          <a:spLocks/>
        </xdr:cNvSpPr>
      </xdr:nvSpPr>
      <xdr:spPr>
        <a:xfrm>
          <a:off x="10391775" y="132397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0</xdr:colOff>
      <xdr:row>6</xdr:row>
      <xdr:rowOff>161925</xdr:rowOff>
    </xdr:from>
    <xdr:to>
      <xdr:col>4</xdr:col>
      <xdr:colOff>504825</xdr:colOff>
      <xdr:row>6</xdr:row>
      <xdr:rowOff>466725</xdr:rowOff>
    </xdr:to>
    <xdr:sp>
      <xdr:nvSpPr>
        <xdr:cNvPr id="12" name="Text Box 26"/>
        <xdr:cNvSpPr txBox="1">
          <a:spLocks noChangeArrowheads="1"/>
        </xdr:cNvSpPr>
      </xdr:nvSpPr>
      <xdr:spPr>
        <a:xfrm>
          <a:off x="209550" y="790575"/>
          <a:ext cx="4105275" cy="3048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2: choose column-ordered sample IDs</a:t>
          </a:r>
        </a:p>
      </xdr:txBody>
    </xdr:sp>
    <xdr:clientData/>
  </xdr:twoCellAnchor>
  <xdr:twoCellAnchor>
    <xdr:from>
      <xdr:col>4</xdr:col>
      <xdr:colOff>504825</xdr:colOff>
      <xdr:row>6</xdr:row>
      <xdr:rowOff>314325</xdr:rowOff>
    </xdr:from>
    <xdr:to>
      <xdr:col>4</xdr:col>
      <xdr:colOff>762000</xdr:colOff>
      <xdr:row>6</xdr:row>
      <xdr:rowOff>314325</xdr:rowOff>
    </xdr:to>
    <xdr:sp>
      <xdr:nvSpPr>
        <xdr:cNvPr id="13" name="AutoShape 27"/>
        <xdr:cNvSpPr>
          <a:spLocks/>
        </xdr:cNvSpPr>
      </xdr:nvSpPr>
      <xdr:spPr>
        <a:xfrm>
          <a:off x="4314825" y="942975"/>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6</xdr:col>
      <xdr:colOff>247650</xdr:colOff>
      <xdr:row>9</xdr:row>
      <xdr:rowOff>76200</xdr:rowOff>
    </xdr:from>
    <xdr:to>
      <xdr:col>7</xdr:col>
      <xdr:colOff>1057275</xdr:colOff>
      <xdr:row>11</xdr:row>
      <xdr:rowOff>28575</xdr:rowOff>
    </xdr:to>
    <xdr:sp>
      <xdr:nvSpPr>
        <xdr:cNvPr id="14" name="Text Box 30"/>
        <xdr:cNvSpPr txBox="1">
          <a:spLocks noChangeArrowheads="1"/>
        </xdr:cNvSpPr>
      </xdr:nvSpPr>
      <xdr:spPr>
        <a:xfrm>
          <a:off x="6610350" y="2409825"/>
          <a:ext cx="2009775" cy="295275"/>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rPr>
            <a:t>Step 7: click here</a:t>
          </a:r>
        </a:p>
      </xdr:txBody>
    </xdr:sp>
    <xdr:clientData/>
  </xdr:twoCellAnchor>
  <xdr:twoCellAnchor>
    <xdr:from>
      <xdr:col>7</xdr:col>
      <xdr:colOff>1057275</xdr:colOff>
      <xdr:row>10</xdr:row>
      <xdr:rowOff>47625</xdr:rowOff>
    </xdr:from>
    <xdr:to>
      <xdr:col>8</xdr:col>
      <xdr:colOff>152400</xdr:colOff>
      <xdr:row>10</xdr:row>
      <xdr:rowOff>47625</xdr:rowOff>
    </xdr:to>
    <xdr:sp>
      <xdr:nvSpPr>
        <xdr:cNvPr id="15" name="AutoShape 31"/>
        <xdr:cNvSpPr>
          <a:spLocks/>
        </xdr:cNvSpPr>
      </xdr:nvSpPr>
      <xdr:spPr>
        <a:xfrm>
          <a:off x="8620125" y="2552700"/>
          <a:ext cx="266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D178"/>
  <sheetViews>
    <sheetView showGridLines="0" showRowColHeaders="0" showZeros="0" tabSelected="1" showOutlineSymbols="0" workbookViewId="0" topLeftCell="A4">
      <selection activeCell="L9" sqref="L9"/>
    </sheetView>
  </sheetViews>
  <sheetFormatPr defaultColWidth="15.75390625" defaultRowHeight="12.75" customHeight="1"/>
  <cols>
    <col min="1" max="1" width="2.75390625" style="1" customWidth="1"/>
    <col min="2" max="4" width="15.75390625" style="1" customWidth="1"/>
    <col min="5" max="6" width="16.75390625" style="1" customWidth="1"/>
    <col min="7" max="7" width="15.75390625" style="1" customWidth="1"/>
    <col min="8" max="8" width="15.375" style="1" customWidth="1"/>
    <col min="9" max="9" width="8.75390625" style="1" customWidth="1"/>
    <col min="10" max="16384" width="15.75390625" style="1" customWidth="1"/>
  </cols>
  <sheetData>
    <row r="1" ht="12.75" customHeight="1" hidden="1">
      <c r="C1" s="2"/>
    </row>
    <row r="2" spans="2:4" ht="12.75" customHeight="1" hidden="1">
      <c r="B2" s="45" t="s">
        <v>53</v>
      </c>
      <c r="C2" s="46"/>
      <c r="D2" s="16" t="s">
        <v>73</v>
      </c>
    </row>
    <row r="3" spans="2:29" ht="25.5" customHeight="1" hidden="1">
      <c r="B3" s="47" t="s">
        <v>34</v>
      </c>
      <c r="C3" s="48"/>
      <c r="D3" s="20" t="s">
        <v>38</v>
      </c>
      <c r="E3" s="3"/>
      <c r="F3" s="3"/>
      <c r="L3" s="3"/>
      <c r="Z3" s="2"/>
      <c r="AA3" s="2"/>
      <c r="AB3" s="2"/>
      <c r="AC3" s="2"/>
    </row>
    <row r="4" spans="3:30" ht="12.75" customHeight="1">
      <c r="C4" s="2"/>
      <c r="Y4" s="6"/>
      <c r="Z4" s="27"/>
      <c r="AA4" s="27"/>
      <c r="AB4" s="27"/>
      <c r="AC4" s="27"/>
      <c r="AD4" s="3"/>
    </row>
    <row r="5" spans="2:30" ht="12.75" customHeight="1">
      <c r="B5" s="4" t="s">
        <v>39</v>
      </c>
      <c r="C5" s="2"/>
      <c r="D5" s="2"/>
      <c r="E5" s="2"/>
      <c r="F5" s="2"/>
      <c r="G5" s="2"/>
      <c r="H5" s="2"/>
      <c r="Y5" s="6"/>
      <c r="Z5" s="27"/>
      <c r="AA5" s="27"/>
      <c r="AB5" s="27"/>
      <c r="AC5" s="27"/>
      <c r="AD5" s="3"/>
    </row>
    <row r="6" spans="2:30" ht="24" customHeight="1">
      <c r="B6" s="49"/>
      <c r="C6" s="49"/>
      <c r="D6" s="49"/>
      <c r="E6" s="49"/>
      <c r="F6" s="49"/>
      <c r="G6" s="49"/>
      <c r="H6" s="49"/>
      <c r="I6" s="3"/>
      <c r="Y6" s="6"/>
      <c r="Z6" s="27"/>
      <c r="AA6" s="27"/>
      <c r="AB6" s="27"/>
      <c r="AC6" s="27"/>
      <c r="AD6" s="3"/>
    </row>
    <row r="7" spans="2:30" ht="78.75" customHeight="1">
      <c r="B7" s="5"/>
      <c r="C7" s="5"/>
      <c r="D7" s="5"/>
      <c r="E7" s="19"/>
      <c r="F7" s="5"/>
      <c r="G7" s="5"/>
      <c r="H7" s="5"/>
      <c r="Y7" s="6"/>
      <c r="Z7" s="27"/>
      <c r="AA7" s="27"/>
      <c r="AB7" s="27"/>
      <c r="AC7" s="27"/>
      <c r="AD7" s="3"/>
    </row>
    <row r="8" spans="2:30" ht="24" customHeight="1">
      <c r="B8" s="19"/>
      <c r="C8" s="19"/>
      <c r="D8" s="30"/>
      <c r="E8" s="30"/>
      <c r="F8" s="31"/>
      <c r="G8" s="19"/>
      <c r="I8" s="42"/>
      <c r="Y8" s="6"/>
      <c r="Z8" s="27"/>
      <c r="AA8" s="27"/>
      <c r="AB8" s="27"/>
      <c r="AC8" s="27"/>
      <c r="AD8" s="3"/>
    </row>
    <row r="9" spans="2:30" s="32" customFormat="1" ht="31.5" customHeight="1">
      <c r="B9" s="33" t="s">
        <v>54</v>
      </c>
      <c r="C9" s="34" t="s">
        <v>40</v>
      </c>
      <c r="D9" s="35" t="s">
        <v>33</v>
      </c>
      <c r="E9" s="35" t="str">
        <f>IF(G10=1,"Fixed concentration:","Fixed mass:")</f>
        <v>Fixed mass:</v>
      </c>
      <c r="F9" s="35" t="str">
        <f>IF(G10=1,"Mass:","Concentration:")</f>
        <v>Concentration:</v>
      </c>
      <c r="G9" s="36"/>
      <c r="I9" s="41"/>
      <c r="Y9" s="37"/>
      <c r="Z9" s="38"/>
      <c r="AA9" s="38">
        <v>1</v>
      </c>
      <c r="AB9" s="39">
        <v>2</v>
      </c>
      <c r="AC9" s="39">
        <v>3</v>
      </c>
      <c r="AD9" s="40"/>
    </row>
    <row r="10" spans="1:30" ht="13.5" customHeight="1">
      <c r="A10" s="6"/>
      <c r="B10" s="26" t="str">
        <f>HLOOKUP($G$18,$AA$9:$AC$105,Z10,FALSE)</f>
        <v>A01</v>
      </c>
      <c r="C10" s="14"/>
      <c r="D10" s="21"/>
      <c r="E10" s="23">
        <f>IF(C10="Blank","Blank",IF($G$10=3,"",CONCATENATE($I$8,$K$10)))</f>
      </c>
      <c r="F10" s="23">
        <f>IF(C10="Blank","Blank",IF($G$10=1,CONCATENATE($I$8*D10," ng"),IF($G$10=2,IF(D10=0,"Dried down",CONCATENATE(ROUND($I$8/D10,2)," ng/ul")),"")))</f>
      </c>
      <c r="G10" s="25">
        <v>3</v>
      </c>
      <c r="H10" s="22"/>
      <c r="J10" s="3"/>
      <c r="K10" s="24">
        <f>IF(G10=1," ng/ul",IF(G10=2," ng",""))</f>
      </c>
      <c r="L10" s="3"/>
      <c r="Y10" s="6"/>
      <c r="Z10" s="28">
        <v>2</v>
      </c>
      <c r="AA10" s="28"/>
      <c r="AB10" s="29" t="s">
        <v>56</v>
      </c>
      <c r="AC10" s="28" t="s">
        <v>56</v>
      </c>
      <c r="AD10" s="3"/>
    </row>
    <row r="11" spans="1:30" ht="13.5" customHeight="1">
      <c r="A11" s="6"/>
      <c r="B11" s="26" t="str">
        <f aca="true" t="shared" si="0" ref="B11:B74">HLOOKUP($G$18,$AA$9:$AC$105,Z11,FALSE)</f>
        <v>B01</v>
      </c>
      <c r="C11" s="14"/>
      <c r="D11" s="21"/>
      <c r="E11" s="23">
        <f aca="true" t="shared" si="1" ref="E11:E74">IF(C11="Blank","Blank",IF($G$10=3,"",CONCATENATE($I$8,$K$10)))</f>
      </c>
      <c r="F11" s="23">
        <f aca="true" t="shared" si="2" ref="F11:F74">IF(C11="Blank","Blank",IF($G$10=1,CONCATENATE($I$8*D11," ng"),IF($G$10=2,IF(D11=0,"Dried down",CONCATENATE(ROUND($I$8/D11,2)," ng/ul")),"")))</f>
      </c>
      <c r="G11" s="24"/>
      <c r="H11" s="22"/>
      <c r="J11" s="3"/>
      <c r="L11" s="3"/>
      <c r="Y11" s="6"/>
      <c r="Z11" s="28">
        <v>3</v>
      </c>
      <c r="AA11" s="28"/>
      <c r="AB11" s="29" t="s">
        <v>57</v>
      </c>
      <c r="AC11" s="28" t="s">
        <v>68</v>
      </c>
      <c r="AD11" s="3"/>
    </row>
    <row r="12" spans="1:30" ht="13.5" customHeight="1">
      <c r="A12" s="6"/>
      <c r="B12" s="26" t="str">
        <f t="shared" si="0"/>
        <v>C01</v>
      </c>
      <c r="C12" s="14"/>
      <c r="D12" s="21"/>
      <c r="E12" s="23">
        <f t="shared" si="1"/>
      </c>
      <c r="F12" s="23">
        <f t="shared" si="2"/>
      </c>
      <c r="G12" s="43" t="s">
        <v>36</v>
      </c>
      <c r="H12" s="3"/>
      <c r="I12" s="5"/>
      <c r="L12" s="3"/>
      <c r="Y12" s="6"/>
      <c r="Z12" s="28">
        <v>4</v>
      </c>
      <c r="AA12" s="28"/>
      <c r="AB12" s="29" t="s">
        <v>58</v>
      </c>
      <c r="AC12" s="28" t="s">
        <v>81</v>
      </c>
      <c r="AD12" s="3"/>
    </row>
    <row r="13" spans="1:30" ht="13.5" customHeight="1">
      <c r="A13" s="6"/>
      <c r="B13" s="26" t="str">
        <f t="shared" si="0"/>
        <v>D01</v>
      </c>
      <c r="C13" s="14"/>
      <c r="D13" s="21"/>
      <c r="E13" s="23">
        <f t="shared" si="1"/>
      </c>
      <c r="F13" s="23">
        <f t="shared" si="2"/>
      </c>
      <c r="G13" s="43" t="s">
        <v>37</v>
      </c>
      <c r="H13" s="3"/>
      <c r="L13" s="3"/>
      <c r="Y13" s="6"/>
      <c r="Z13" s="28">
        <v>5</v>
      </c>
      <c r="AA13" s="28"/>
      <c r="AB13" s="29" t="s">
        <v>59</v>
      </c>
      <c r="AC13" s="28" t="s">
        <v>94</v>
      </c>
      <c r="AD13" s="3"/>
    </row>
    <row r="14" spans="1:30" ht="13.5" customHeight="1">
      <c r="A14" s="6"/>
      <c r="B14" s="26" t="str">
        <f t="shared" si="0"/>
        <v>E01</v>
      </c>
      <c r="C14" s="14"/>
      <c r="D14" s="21"/>
      <c r="E14" s="23">
        <f t="shared" si="1"/>
      </c>
      <c r="F14" s="23">
        <f t="shared" si="2"/>
      </c>
      <c r="G14" s="43"/>
      <c r="H14" s="3"/>
      <c r="L14" s="3"/>
      <c r="Y14" s="6"/>
      <c r="Z14" s="28">
        <v>6</v>
      </c>
      <c r="AA14" s="28"/>
      <c r="AB14" s="29" t="s">
        <v>60</v>
      </c>
      <c r="AC14" s="28" t="s">
        <v>106</v>
      </c>
      <c r="AD14" s="3"/>
    </row>
    <row r="15" spans="1:30" ht="13.5" customHeight="1">
      <c r="A15" s="6"/>
      <c r="B15" s="26" t="str">
        <f t="shared" si="0"/>
        <v>F01</v>
      </c>
      <c r="C15" s="14"/>
      <c r="D15" s="21"/>
      <c r="E15" s="23">
        <f t="shared" si="1"/>
      </c>
      <c r="F15" s="23">
        <f t="shared" si="2"/>
      </c>
      <c r="G15" s="24"/>
      <c r="H15" s="3"/>
      <c r="L15" s="3"/>
      <c r="Y15" s="6"/>
      <c r="Z15" s="28">
        <v>7</v>
      </c>
      <c r="AA15" s="28"/>
      <c r="AB15" s="29" t="s">
        <v>61</v>
      </c>
      <c r="AC15" s="28" t="s">
        <v>9</v>
      </c>
      <c r="AD15" s="3"/>
    </row>
    <row r="16" spans="1:30" ht="13.5" customHeight="1">
      <c r="A16" s="6"/>
      <c r="B16" s="26" t="str">
        <f t="shared" si="0"/>
        <v>G01</v>
      </c>
      <c r="C16" s="14"/>
      <c r="D16" s="21"/>
      <c r="E16" s="23">
        <f t="shared" si="1"/>
      </c>
      <c r="F16" s="23">
        <f t="shared" si="2"/>
      </c>
      <c r="G16" s="43"/>
      <c r="H16" s="3"/>
      <c r="L16" s="3"/>
      <c r="Y16" s="6"/>
      <c r="Z16" s="28">
        <v>8</v>
      </c>
      <c r="AA16" s="28"/>
      <c r="AB16" s="29" t="s">
        <v>62</v>
      </c>
      <c r="AC16" s="28" t="s">
        <v>21</v>
      </c>
      <c r="AD16" s="3"/>
    </row>
    <row r="17" spans="1:30" ht="13.5" customHeight="1">
      <c r="A17" s="6"/>
      <c r="B17" s="26" t="str">
        <f t="shared" si="0"/>
        <v>H01</v>
      </c>
      <c r="C17" s="14"/>
      <c r="D17" s="21"/>
      <c r="E17" s="23">
        <f t="shared" si="1"/>
      </c>
      <c r="F17" s="23">
        <f t="shared" si="2"/>
      </c>
      <c r="G17" s="43" t="s">
        <v>35</v>
      </c>
      <c r="H17" s="3"/>
      <c r="L17" s="3"/>
      <c r="Y17" s="6"/>
      <c r="Z17" s="28">
        <v>9</v>
      </c>
      <c r="AA17" s="28"/>
      <c r="AB17" s="29" t="s">
        <v>63</v>
      </c>
      <c r="AC17" s="28" t="s">
        <v>41</v>
      </c>
      <c r="AD17" s="3"/>
    </row>
    <row r="18" spans="1:30" ht="13.5" customHeight="1">
      <c r="A18" s="6"/>
      <c r="B18" s="26" t="str">
        <f t="shared" si="0"/>
        <v>A02</v>
      </c>
      <c r="C18" s="14"/>
      <c r="D18" s="21"/>
      <c r="E18" s="23">
        <f t="shared" si="1"/>
      </c>
      <c r="F18" s="23">
        <f t="shared" si="2"/>
      </c>
      <c r="G18" s="25">
        <v>3</v>
      </c>
      <c r="L18" s="3"/>
      <c r="Y18" s="6"/>
      <c r="Z18" s="28">
        <v>10</v>
      </c>
      <c r="AA18" s="28"/>
      <c r="AB18" s="29" t="s">
        <v>64</v>
      </c>
      <c r="AC18" s="28" t="s">
        <v>57</v>
      </c>
      <c r="AD18" s="3"/>
    </row>
    <row r="19" spans="1:30" ht="13.5" customHeight="1">
      <c r="A19" s="6"/>
      <c r="B19" s="26" t="str">
        <f t="shared" si="0"/>
        <v>B02</v>
      </c>
      <c r="C19" s="14"/>
      <c r="D19" s="21"/>
      <c r="E19" s="23">
        <f t="shared" si="1"/>
      </c>
      <c r="F19" s="23">
        <f t="shared" si="2"/>
      </c>
      <c r="G19" s="7"/>
      <c r="L19" s="3"/>
      <c r="Y19" s="6"/>
      <c r="Z19" s="28">
        <v>11</v>
      </c>
      <c r="AA19" s="28"/>
      <c r="AB19" s="29" t="s">
        <v>65</v>
      </c>
      <c r="AC19" s="28" t="s">
        <v>69</v>
      </c>
      <c r="AD19" s="3"/>
    </row>
    <row r="20" spans="1:30" ht="13.5" customHeight="1">
      <c r="A20" s="6"/>
      <c r="B20" s="26" t="str">
        <f t="shared" si="0"/>
        <v>C02</v>
      </c>
      <c r="C20" s="14"/>
      <c r="D20" s="21"/>
      <c r="E20" s="23">
        <f t="shared" si="1"/>
      </c>
      <c r="F20" s="23">
        <f t="shared" si="2"/>
      </c>
      <c r="G20" s="7"/>
      <c r="L20" s="3"/>
      <c r="Y20" s="6"/>
      <c r="Z20" s="28">
        <v>12</v>
      </c>
      <c r="AA20" s="28"/>
      <c r="AB20" s="29" t="s">
        <v>66</v>
      </c>
      <c r="AC20" s="28" t="s">
        <v>82</v>
      </c>
      <c r="AD20" s="3"/>
    </row>
    <row r="21" spans="1:30" ht="13.5" customHeight="1">
      <c r="A21" s="6"/>
      <c r="B21" s="26" t="str">
        <f t="shared" si="0"/>
        <v>D02</v>
      </c>
      <c r="C21" s="14"/>
      <c r="D21" s="21"/>
      <c r="E21" s="23">
        <f t="shared" si="1"/>
      </c>
      <c r="F21" s="23">
        <f t="shared" si="2"/>
      </c>
      <c r="G21" s="17"/>
      <c r="H21" s="2"/>
      <c r="I21" s="2"/>
      <c r="L21" s="3"/>
      <c r="Y21" s="6"/>
      <c r="Z21" s="28">
        <v>13</v>
      </c>
      <c r="AA21" s="28"/>
      <c r="AB21" s="29" t="s">
        <v>67</v>
      </c>
      <c r="AC21" s="28" t="s">
        <v>95</v>
      </c>
      <c r="AD21" s="3"/>
    </row>
    <row r="22" spans="1:30" ht="13.5" customHeight="1">
      <c r="A22" s="6"/>
      <c r="B22" s="26" t="str">
        <f t="shared" si="0"/>
        <v>E02</v>
      </c>
      <c r="C22" s="14"/>
      <c r="D22" s="21"/>
      <c r="E22" s="23">
        <f t="shared" si="1"/>
      </c>
      <c r="F22" s="23">
        <f t="shared" si="2"/>
      </c>
      <c r="G22" s="44"/>
      <c r="H22" s="44"/>
      <c r="I22" s="44"/>
      <c r="J22" s="3"/>
      <c r="L22" s="3"/>
      <c r="Y22" s="6"/>
      <c r="Z22" s="28">
        <v>14</v>
      </c>
      <c r="AA22" s="28"/>
      <c r="AB22" s="29" t="s">
        <v>68</v>
      </c>
      <c r="AC22" s="28" t="s">
        <v>107</v>
      </c>
      <c r="AD22" s="3"/>
    </row>
    <row r="23" spans="1:30" ht="13.5" customHeight="1">
      <c r="A23" s="6"/>
      <c r="B23" s="26" t="str">
        <f t="shared" si="0"/>
        <v>F02</v>
      </c>
      <c r="C23" s="14"/>
      <c r="D23" s="21"/>
      <c r="E23" s="23">
        <f t="shared" si="1"/>
      </c>
      <c r="F23" s="23">
        <f t="shared" si="2"/>
      </c>
      <c r="G23" s="44"/>
      <c r="H23" s="44"/>
      <c r="I23" s="44"/>
      <c r="J23" s="3"/>
      <c r="L23" s="3"/>
      <c r="Y23" s="6"/>
      <c r="Z23" s="28">
        <v>15</v>
      </c>
      <c r="AA23" s="28"/>
      <c r="AB23" s="29" t="s">
        <v>69</v>
      </c>
      <c r="AC23" s="28" t="s">
        <v>10</v>
      </c>
      <c r="AD23" s="3"/>
    </row>
    <row r="24" spans="1:30" ht="13.5" customHeight="1">
      <c r="A24" s="6"/>
      <c r="B24" s="26" t="str">
        <f t="shared" si="0"/>
        <v>G02</v>
      </c>
      <c r="C24" s="14"/>
      <c r="D24" s="21"/>
      <c r="E24" s="23">
        <f t="shared" si="1"/>
      </c>
      <c r="F24" s="23">
        <f t="shared" si="2"/>
      </c>
      <c r="G24" s="44"/>
      <c r="H24" s="44"/>
      <c r="I24" s="44"/>
      <c r="J24" s="3"/>
      <c r="L24" s="3"/>
      <c r="Y24" s="6"/>
      <c r="Z24" s="28">
        <v>16</v>
      </c>
      <c r="AA24" s="28"/>
      <c r="AB24" s="29" t="s">
        <v>70</v>
      </c>
      <c r="AC24" s="28" t="s">
        <v>22</v>
      </c>
      <c r="AD24" s="3"/>
    </row>
    <row r="25" spans="1:30" ht="13.5" customHeight="1">
      <c r="A25" s="6"/>
      <c r="B25" s="26" t="str">
        <f t="shared" si="0"/>
        <v>H02</v>
      </c>
      <c r="C25" s="14"/>
      <c r="D25" s="21"/>
      <c r="E25" s="23">
        <f t="shared" si="1"/>
      </c>
      <c r="F25" s="23">
        <f t="shared" si="2"/>
      </c>
      <c r="G25" s="44"/>
      <c r="H25" s="44"/>
      <c r="I25" s="44"/>
      <c r="J25" s="3"/>
      <c r="L25" s="3"/>
      <c r="Y25" s="6"/>
      <c r="Z25" s="28">
        <v>17</v>
      </c>
      <c r="AA25" s="28"/>
      <c r="AB25" s="29" t="s">
        <v>71</v>
      </c>
      <c r="AC25" s="28" t="s">
        <v>42</v>
      </c>
      <c r="AD25" s="3"/>
    </row>
    <row r="26" spans="1:30" ht="13.5" customHeight="1">
      <c r="A26" s="6"/>
      <c r="B26" s="26" t="str">
        <f t="shared" si="0"/>
        <v>A03</v>
      </c>
      <c r="C26" s="14"/>
      <c r="D26" s="21"/>
      <c r="E26" s="23">
        <f t="shared" si="1"/>
      </c>
      <c r="F26" s="23">
        <f t="shared" si="2"/>
      </c>
      <c r="G26" s="44"/>
      <c r="H26" s="44"/>
      <c r="I26" s="44"/>
      <c r="J26" s="3"/>
      <c r="L26" s="3"/>
      <c r="Y26" s="6"/>
      <c r="Z26" s="28">
        <v>18</v>
      </c>
      <c r="AA26" s="28"/>
      <c r="AB26" s="29" t="s">
        <v>72</v>
      </c>
      <c r="AC26" s="28" t="s">
        <v>58</v>
      </c>
      <c r="AD26" s="3"/>
    </row>
    <row r="27" spans="1:30" ht="13.5" customHeight="1">
      <c r="A27" s="6"/>
      <c r="B27" s="26" t="str">
        <f t="shared" si="0"/>
        <v>B03</v>
      </c>
      <c r="C27" s="14"/>
      <c r="D27" s="21"/>
      <c r="E27" s="23">
        <f t="shared" si="1"/>
      </c>
      <c r="F27" s="23">
        <f t="shared" si="2"/>
      </c>
      <c r="G27" s="44"/>
      <c r="H27" s="44"/>
      <c r="I27" s="44"/>
      <c r="J27" s="3"/>
      <c r="L27" s="3"/>
      <c r="Y27" s="6"/>
      <c r="Z27" s="28">
        <v>19</v>
      </c>
      <c r="AA27" s="28"/>
      <c r="AB27" s="29" t="s">
        <v>74</v>
      </c>
      <c r="AC27" s="28" t="s">
        <v>70</v>
      </c>
      <c r="AD27" s="3"/>
    </row>
    <row r="28" spans="1:30" ht="13.5" customHeight="1">
      <c r="A28" s="6"/>
      <c r="B28" s="26" t="str">
        <f t="shared" si="0"/>
        <v>C03</v>
      </c>
      <c r="C28" s="14"/>
      <c r="D28" s="21"/>
      <c r="E28" s="23">
        <f t="shared" si="1"/>
      </c>
      <c r="F28" s="23">
        <f t="shared" si="2"/>
      </c>
      <c r="G28" s="44"/>
      <c r="H28" s="44"/>
      <c r="I28" s="44"/>
      <c r="J28" s="3"/>
      <c r="L28" s="3"/>
      <c r="Y28" s="6"/>
      <c r="Z28" s="28">
        <v>20</v>
      </c>
      <c r="AA28" s="28"/>
      <c r="AB28" s="29" t="s">
        <v>75</v>
      </c>
      <c r="AC28" s="28" t="s">
        <v>83</v>
      </c>
      <c r="AD28" s="3"/>
    </row>
    <row r="29" spans="1:30" ht="13.5" customHeight="1">
      <c r="A29" s="6"/>
      <c r="B29" s="26" t="str">
        <f t="shared" si="0"/>
        <v>D03</v>
      </c>
      <c r="C29" s="14"/>
      <c r="D29" s="21"/>
      <c r="E29" s="23">
        <f t="shared" si="1"/>
      </c>
      <c r="F29" s="23">
        <f t="shared" si="2"/>
      </c>
      <c r="G29" s="44"/>
      <c r="H29" s="44"/>
      <c r="I29" s="44"/>
      <c r="J29" s="3"/>
      <c r="L29" s="3"/>
      <c r="Y29" s="6"/>
      <c r="Z29" s="28">
        <v>21</v>
      </c>
      <c r="AA29" s="28"/>
      <c r="AB29" s="29" t="s">
        <v>76</v>
      </c>
      <c r="AC29" s="28" t="s">
        <v>96</v>
      </c>
      <c r="AD29" s="3"/>
    </row>
    <row r="30" spans="1:30" ht="13.5" customHeight="1">
      <c r="A30" s="6"/>
      <c r="B30" s="26" t="str">
        <f t="shared" si="0"/>
        <v>E03</v>
      </c>
      <c r="C30" s="14"/>
      <c r="D30" s="21"/>
      <c r="E30" s="23">
        <f t="shared" si="1"/>
      </c>
      <c r="F30" s="23">
        <f t="shared" si="2"/>
      </c>
      <c r="G30" s="44"/>
      <c r="H30" s="44"/>
      <c r="I30" s="44"/>
      <c r="J30" s="3"/>
      <c r="L30" s="3"/>
      <c r="Y30" s="6"/>
      <c r="Z30" s="28">
        <v>22</v>
      </c>
      <c r="AA30" s="28"/>
      <c r="AB30" s="29" t="s">
        <v>77</v>
      </c>
      <c r="AC30" s="28" t="s">
        <v>108</v>
      </c>
      <c r="AD30" s="3"/>
    </row>
    <row r="31" spans="1:30" ht="13.5" customHeight="1">
      <c r="A31" s="6"/>
      <c r="B31" s="26" t="str">
        <f t="shared" si="0"/>
        <v>F03</v>
      </c>
      <c r="C31" s="14"/>
      <c r="D31" s="21"/>
      <c r="E31" s="23">
        <f t="shared" si="1"/>
      </c>
      <c r="F31" s="23">
        <f t="shared" si="2"/>
      </c>
      <c r="G31" s="44"/>
      <c r="H31" s="44"/>
      <c r="I31" s="44"/>
      <c r="J31" s="3"/>
      <c r="L31" s="3"/>
      <c r="Y31" s="6"/>
      <c r="Z31" s="28">
        <v>23</v>
      </c>
      <c r="AA31" s="28"/>
      <c r="AB31" s="29" t="s">
        <v>78</v>
      </c>
      <c r="AC31" s="28" t="s">
        <v>11</v>
      </c>
      <c r="AD31" s="3"/>
    </row>
    <row r="32" spans="1:30" ht="13.5" customHeight="1">
      <c r="A32" s="6"/>
      <c r="B32" s="26" t="str">
        <f t="shared" si="0"/>
        <v>G03</v>
      </c>
      <c r="C32" s="14"/>
      <c r="D32" s="21"/>
      <c r="E32" s="23">
        <f t="shared" si="1"/>
      </c>
      <c r="F32" s="23">
        <f t="shared" si="2"/>
      </c>
      <c r="G32" s="44"/>
      <c r="H32" s="44"/>
      <c r="I32" s="44"/>
      <c r="J32" s="3"/>
      <c r="L32" s="3"/>
      <c r="Y32" s="6"/>
      <c r="Z32" s="28">
        <v>24</v>
      </c>
      <c r="AA32" s="28"/>
      <c r="AB32" s="29" t="s">
        <v>79</v>
      </c>
      <c r="AC32" s="28" t="s">
        <v>23</v>
      </c>
      <c r="AD32" s="3"/>
    </row>
    <row r="33" spans="1:30" ht="13.5" customHeight="1">
      <c r="A33" s="6"/>
      <c r="B33" s="26" t="str">
        <f t="shared" si="0"/>
        <v>H03</v>
      </c>
      <c r="C33" s="14"/>
      <c r="D33" s="21"/>
      <c r="E33" s="23">
        <f t="shared" si="1"/>
      </c>
      <c r="F33" s="23">
        <f t="shared" si="2"/>
      </c>
      <c r="G33" s="44"/>
      <c r="H33" s="44"/>
      <c r="I33" s="44"/>
      <c r="J33" s="3"/>
      <c r="L33" s="3"/>
      <c r="Y33" s="6"/>
      <c r="Z33" s="28">
        <v>25</v>
      </c>
      <c r="AA33" s="28"/>
      <c r="AB33" s="29" t="s">
        <v>80</v>
      </c>
      <c r="AC33" s="28" t="s">
        <v>43</v>
      </c>
      <c r="AD33" s="3"/>
    </row>
    <row r="34" spans="1:30" ht="13.5" customHeight="1">
      <c r="A34" s="6"/>
      <c r="B34" s="26" t="str">
        <f t="shared" si="0"/>
        <v>A04</v>
      </c>
      <c r="C34" s="14"/>
      <c r="D34" s="21"/>
      <c r="E34" s="23">
        <f t="shared" si="1"/>
      </c>
      <c r="F34" s="23">
        <f t="shared" si="2"/>
      </c>
      <c r="G34" s="44"/>
      <c r="H34" s="44"/>
      <c r="I34" s="44"/>
      <c r="J34" s="3"/>
      <c r="L34" s="3"/>
      <c r="Y34" s="6"/>
      <c r="Z34" s="28">
        <v>26</v>
      </c>
      <c r="AA34" s="28"/>
      <c r="AB34" s="29" t="s">
        <v>81</v>
      </c>
      <c r="AC34" s="28" t="s">
        <v>59</v>
      </c>
      <c r="AD34" s="3"/>
    </row>
    <row r="35" spans="1:30" ht="13.5" customHeight="1">
      <c r="A35" s="6"/>
      <c r="B35" s="26" t="str">
        <f t="shared" si="0"/>
        <v>B04</v>
      </c>
      <c r="C35" s="14"/>
      <c r="D35" s="21"/>
      <c r="E35" s="23">
        <f t="shared" si="1"/>
      </c>
      <c r="F35" s="23">
        <f t="shared" si="2"/>
      </c>
      <c r="G35" s="44"/>
      <c r="H35" s="44"/>
      <c r="I35" s="44"/>
      <c r="J35" s="3"/>
      <c r="L35" s="3"/>
      <c r="Y35" s="6"/>
      <c r="Z35" s="28">
        <v>27</v>
      </c>
      <c r="AA35" s="28"/>
      <c r="AB35" s="29" t="s">
        <v>82</v>
      </c>
      <c r="AC35" s="28" t="s">
        <v>71</v>
      </c>
      <c r="AD35" s="3"/>
    </row>
    <row r="36" spans="1:30" ht="13.5" customHeight="1">
      <c r="A36" s="6"/>
      <c r="B36" s="26" t="str">
        <f t="shared" si="0"/>
        <v>C04</v>
      </c>
      <c r="C36" s="14"/>
      <c r="D36" s="21"/>
      <c r="E36" s="23">
        <f t="shared" si="1"/>
      </c>
      <c r="F36" s="23">
        <f t="shared" si="2"/>
      </c>
      <c r="G36" s="44"/>
      <c r="H36" s="44"/>
      <c r="I36" s="44"/>
      <c r="J36" s="3"/>
      <c r="L36" s="3"/>
      <c r="Y36" s="6"/>
      <c r="Z36" s="28">
        <v>28</v>
      </c>
      <c r="AA36" s="28"/>
      <c r="AB36" s="29" t="s">
        <v>83</v>
      </c>
      <c r="AC36" s="28" t="s">
        <v>84</v>
      </c>
      <c r="AD36" s="3"/>
    </row>
    <row r="37" spans="1:30" ht="13.5" customHeight="1">
      <c r="A37" s="6"/>
      <c r="B37" s="26" t="str">
        <f t="shared" si="0"/>
        <v>D04</v>
      </c>
      <c r="C37" s="14"/>
      <c r="D37" s="21"/>
      <c r="E37" s="23">
        <f t="shared" si="1"/>
      </c>
      <c r="F37" s="23">
        <f t="shared" si="2"/>
      </c>
      <c r="G37" s="44"/>
      <c r="H37" s="44"/>
      <c r="I37" s="44"/>
      <c r="J37" s="3"/>
      <c r="L37" s="3"/>
      <c r="Y37" s="6"/>
      <c r="Z37" s="28">
        <v>29</v>
      </c>
      <c r="AA37" s="28"/>
      <c r="AB37" s="29" t="s">
        <v>84</v>
      </c>
      <c r="AC37" s="28" t="s">
        <v>97</v>
      </c>
      <c r="AD37" s="3"/>
    </row>
    <row r="38" spans="1:30" ht="13.5" customHeight="1">
      <c r="A38" s="6"/>
      <c r="B38" s="26" t="str">
        <f t="shared" si="0"/>
        <v>E04</v>
      </c>
      <c r="C38" s="14"/>
      <c r="D38" s="21"/>
      <c r="E38" s="23">
        <f t="shared" si="1"/>
      </c>
      <c r="F38" s="23">
        <f t="shared" si="2"/>
      </c>
      <c r="G38" s="44"/>
      <c r="H38" s="44"/>
      <c r="I38" s="44"/>
      <c r="J38" s="3"/>
      <c r="L38" s="3"/>
      <c r="Y38" s="6"/>
      <c r="Z38" s="28">
        <v>30</v>
      </c>
      <c r="AA38" s="28"/>
      <c r="AB38" s="29" t="s">
        <v>85</v>
      </c>
      <c r="AC38" s="28" t="s">
        <v>0</v>
      </c>
      <c r="AD38" s="3"/>
    </row>
    <row r="39" spans="1:30" ht="13.5" customHeight="1">
      <c r="A39" s="6"/>
      <c r="B39" s="26" t="str">
        <f t="shared" si="0"/>
        <v>F04</v>
      </c>
      <c r="C39" s="14"/>
      <c r="D39" s="21"/>
      <c r="E39" s="23">
        <f t="shared" si="1"/>
      </c>
      <c r="F39" s="23">
        <f t="shared" si="2"/>
      </c>
      <c r="G39" s="44"/>
      <c r="H39" s="44"/>
      <c r="I39" s="44"/>
      <c r="J39" s="3"/>
      <c r="L39" s="3"/>
      <c r="Y39" s="6"/>
      <c r="Z39" s="28">
        <v>31</v>
      </c>
      <c r="AA39" s="28"/>
      <c r="AB39" s="29" t="s">
        <v>86</v>
      </c>
      <c r="AC39" s="28" t="s">
        <v>12</v>
      </c>
      <c r="AD39" s="3"/>
    </row>
    <row r="40" spans="1:30" ht="13.5" customHeight="1">
      <c r="A40" s="6"/>
      <c r="B40" s="26" t="str">
        <f t="shared" si="0"/>
        <v>G04</v>
      </c>
      <c r="C40" s="14"/>
      <c r="D40" s="21"/>
      <c r="E40" s="23">
        <f t="shared" si="1"/>
      </c>
      <c r="F40" s="23">
        <f t="shared" si="2"/>
      </c>
      <c r="G40" s="44"/>
      <c r="H40" s="44"/>
      <c r="I40" s="44"/>
      <c r="J40" s="3"/>
      <c r="L40" s="3"/>
      <c r="Y40" s="6"/>
      <c r="Z40" s="28">
        <v>32</v>
      </c>
      <c r="AA40" s="28"/>
      <c r="AB40" s="29" t="s">
        <v>87</v>
      </c>
      <c r="AC40" s="28" t="s">
        <v>24</v>
      </c>
      <c r="AD40" s="3"/>
    </row>
    <row r="41" spans="1:30" ht="13.5" customHeight="1">
      <c r="A41" s="6"/>
      <c r="B41" s="26" t="str">
        <f t="shared" si="0"/>
        <v>H04</v>
      </c>
      <c r="C41" s="14"/>
      <c r="D41" s="21"/>
      <c r="E41" s="23">
        <f t="shared" si="1"/>
      </c>
      <c r="F41" s="23">
        <f t="shared" si="2"/>
      </c>
      <c r="G41" s="44"/>
      <c r="H41" s="44"/>
      <c r="I41" s="44"/>
      <c r="J41" s="3"/>
      <c r="L41" s="3"/>
      <c r="Y41" s="6"/>
      <c r="Z41" s="28">
        <v>33</v>
      </c>
      <c r="AA41" s="28"/>
      <c r="AB41" s="29" t="s">
        <v>88</v>
      </c>
      <c r="AC41" s="28" t="s">
        <v>44</v>
      </c>
      <c r="AD41" s="3"/>
    </row>
    <row r="42" spans="1:30" ht="13.5" customHeight="1">
      <c r="A42" s="6"/>
      <c r="B42" s="26" t="str">
        <f t="shared" si="0"/>
        <v>A05</v>
      </c>
      <c r="C42" s="14"/>
      <c r="D42" s="21"/>
      <c r="E42" s="23">
        <f t="shared" si="1"/>
      </c>
      <c r="F42" s="23">
        <f t="shared" si="2"/>
      </c>
      <c r="G42" s="44"/>
      <c r="H42" s="44"/>
      <c r="I42" s="44"/>
      <c r="J42" s="3"/>
      <c r="L42" s="3"/>
      <c r="Y42" s="6"/>
      <c r="Z42" s="28">
        <v>34</v>
      </c>
      <c r="AA42" s="28"/>
      <c r="AB42" s="29" t="s">
        <v>89</v>
      </c>
      <c r="AC42" s="28" t="s">
        <v>60</v>
      </c>
      <c r="AD42" s="3"/>
    </row>
    <row r="43" spans="1:30" ht="13.5" customHeight="1">
      <c r="A43" s="6"/>
      <c r="B43" s="26" t="str">
        <f t="shared" si="0"/>
        <v>B05</v>
      </c>
      <c r="C43" s="14"/>
      <c r="D43" s="21"/>
      <c r="E43" s="23">
        <f t="shared" si="1"/>
      </c>
      <c r="F43" s="23">
        <f t="shared" si="2"/>
      </c>
      <c r="G43" s="44"/>
      <c r="H43" s="44"/>
      <c r="I43" s="44"/>
      <c r="J43" s="3"/>
      <c r="L43" s="3"/>
      <c r="Y43" s="6"/>
      <c r="Z43" s="28">
        <v>35</v>
      </c>
      <c r="AA43" s="28"/>
      <c r="AB43" s="29" t="s">
        <v>90</v>
      </c>
      <c r="AC43" s="28" t="s">
        <v>72</v>
      </c>
      <c r="AD43" s="3"/>
    </row>
    <row r="44" spans="1:30" ht="13.5" customHeight="1">
      <c r="A44" s="6"/>
      <c r="B44" s="26" t="str">
        <f t="shared" si="0"/>
        <v>C05</v>
      </c>
      <c r="C44" s="14"/>
      <c r="D44" s="21"/>
      <c r="E44" s="23">
        <f t="shared" si="1"/>
      </c>
      <c r="F44" s="23">
        <f t="shared" si="2"/>
      </c>
      <c r="G44" s="44"/>
      <c r="H44" s="44"/>
      <c r="I44" s="44"/>
      <c r="J44" s="3"/>
      <c r="L44" s="3"/>
      <c r="Y44" s="6"/>
      <c r="Z44" s="28">
        <v>36</v>
      </c>
      <c r="AA44" s="28"/>
      <c r="AB44" s="29" t="s">
        <v>91</v>
      </c>
      <c r="AC44" s="28" t="s">
        <v>85</v>
      </c>
      <c r="AD44" s="3"/>
    </row>
    <row r="45" spans="1:30" ht="13.5" customHeight="1">
      <c r="A45" s="6"/>
      <c r="B45" s="26" t="str">
        <f t="shared" si="0"/>
        <v>D05</v>
      </c>
      <c r="C45" s="14"/>
      <c r="D45" s="21"/>
      <c r="E45" s="23">
        <f t="shared" si="1"/>
      </c>
      <c r="F45" s="23">
        <f t="shared" si="2"/>
      </c>
      <c r="G45" s="44"/>
      <c r="H45" s="44"/>
      <c r="I45" s="44"/>
      <c r="J45" s="3"/>
      <c r="L45" s="3"/>
      <c r="Y45" s="6"/>
      <c r="Z45" s="28">
        <v>37</v>
      </c>
      <c r="AA45" s="28"/>
      <c r="AB45" s="29" t="s">
        <v>92</v>
      </c>
      <c r="AC45" s="28" t="s">
        <v>98</v>
      </c>
      <c r="AD45" s="3"/>
    </row>
    <row r="46" spans="1:30" ht="13.5" customHeight="1">
      <c r="A46" s="6"/>
      <c r="B46" s="26" t="str">
        <f t="shared" si="0"/>
        <v>E05</v>
      </c>
      <c r="C46" s="14"/>
      <c r="D46" s="21"/>
      <c r="E46" s="23">
        <f t="shared" si="1"/>
      </c>
      <c r="F46" s="23">
        <f t="shared" si="2"/>
      </c>
      <c r="G46" s="44"/>
      <c r="H46" s="44"/>
      <c r="I46" s="44"/>
      <c r="J46" s="3"/>
      <c r="L46" s="3"/>
      <c r="Y46" s="6"/>
      <c r="Z46" s="28">
        <v>38</v>
      </c>
      <c r="AA46" s="28"/>
      <c r="AB46" s="29" t="s">
        <v>94</v>
      </c>
      <c r="AC46" s="28" t="s">
        <v>1</v>
      </c>
      <c r="AD46" s="3"/>
    </row>
    <row r="47" spans="1:30" ht="13.5" customHeight="1">
      <c r="A47" s="6"/>
      <c r="B47" s="26" t="str">
        <f t="shared" si="0"/>
        <v>F05</v>
      </c>
      <c r="C47" s="14"/>
      <c r="D47" s="21"/>
      <c r="E47" s="23">
        <f t="shared" si="1"/>
      </c>
      <c r="F47" s="23">
        <f t="shared" si="2"/>
      </c>
      <c r="G47" s="44"/>
      <c r="H47" s="44"/>
      <c r="I47" s="44"/>
      <c r="J47" s="3"/>
      <c r="L47" s="3"/>
      <c r="Y47" s="6"/>
      <c r="Z47" s="28">
        <v>39</v>
      </c>
      <c r="AA47" s="28"/>
      <c r="AB47" s="29" t="s">
        <v>95</v>
      </c>
      <c r="AC47" s="28" t="s">
        <v>13</v>
      </c>
      <c r="AD47" s="3"/>
    </row>
    <row r="48" spans="1:30" ht="13.5" customHeight="1">
      <c r="A48" s="6"/>
      <c r="B48" s="26" t="str">
        <f t="shared" si="0"/>
        <v>G05</v>
      </c>
      <c r="C48" s="14"/>
      <c r="D48" s="21"/>
      <c r="E48" s="23">
        <f t="shared" si="1"/>
      </c>
      <c r="F48" s="23">
        <f t="shared" si="2"/>
      </c>
      <c r="G48" s="44"/>
      <c r="H48" s="44"/>
      <c r="I48" s="44"/>
      <c r="J48" s="3"/>
      <c r="L48" s="3"/>
      <c r="O48" s="2"/>
      <c r="Y48" s="6"/>
      <c r="Z48" s="28">
        <v>40</v>
      </c>
      <c r="AA48" s="28"/>
      <c r="AB48" s="29" t="s">
        <v>96</v>
      </c>
      <c r="AC48" s="28" t="s">
        <v>25</v>
      </c>
      <c r="AD48" s="3"/>
    </row>
    <row r="49" spans="1:30" ht="13.5" customHeight="1">
      <c r="A49" s="6"/>
      <c r="B49" s="26" t="str">
        <f t="shared" si="0"/>
        <v>H05</v>
      </c>
      <c r="C49" s="14"/>
      <c r="D49" s="21"/>
      <c r="E49" s="23">
        <f t="shared" si="1"/>
      </c>
      <c r="F49" s="23">
        <f t="shared" si="2"/>
      </c>
      <c r="G49" s="44"/>
      <c r="H49" s="44"/>
      <c r="I49" s="44"/>
      <c r="J49" s="3"/>
      <c r="L49" s="3"/>
      <c r="Y49" s="6"/>
      <c r="Z49" s="28">
        <v>41</v>
      </c>
      <c r="AA49" s="28"/>
      <c r="AB49" s="29" t="s">
        <v>97</v>
      </c>
      <c r="AC49" s="28" t="s">
        <v>45</v>
      </c>
      <c r="AD49" s="3"/>
    </row>
    <row r="50" spans="1:30" ht="13.5" customHeight="1">
      <c r="A50" s="6"/>
      <c r="B50" s="26" t="str">
        <f t="shared" si="0"/>
        <v>A06</v>
      </c>
      <c r="C50" s="14"/>
      <c r="D50" s="21"/>
      <c r="E50" s="23">
        <f t="shared" si="1"/>
      </c>
      <c r="F50" s="23">
        <f t="shared" si="2"/>
      </c>
      <c r="G50" s="44"/>
      <c r="H50" s="44"/>
      <c r="I50" s="44"/>
      <c r="J50" s="3"/>
      <c r="L50" s="3"/>
      <c r="Y50" s="6"/>
      <c r="Z50" s="28">
        <v>42</v>
      </c>
      <c r="AA50" s="28"/>
      <c r="AB50" s="29" t="s">
        <v>98</v>
      </c>
      <c r="AC50" s="28" t="s">
        <v>61</v>
      </c>
      <c r="AD50" s="3"/>
    </row>
    <row r="51" spans="1:30" ht="13.5" customHeight="1">
      <c r="A51" s="6"/>
      <c r="B51" s="26" t="str">
        <f t="shared" si="0"/>
        <v>B06</v>
      </c>
      <c r="C51" s="14"/>
      <c r="D51" s="21"/>
      <c r="E51" s="23">
        <f t="shared" si="1"/>
      </c>
      <c r="F51" s="23">
        <f t="shared" si="2"/>
      </c>
      <c r="G51" s="44"/>
      <c r="H51" s="44"/>
      <c r="I51" s="44"/>
      <c r="J51" s="3"/>
      <c r="L51" s="3"/>
      <c r="Y51" s="6"/>
      <c r="Z51" s="28">
        <v>43</v>
      </c>
      <c r="AA51" s="28"/>
      <c r="AB51" s="29" t="s">
        <v>99</v>
      </c>
      <c r="AC51" s="28" t="s">
        <v>74</v>
      </c>
      <c r="AD51" s="3"/>
    </row>
    <row r="52" spans="1:30" ht="13.5" customHeight="1">
      <c r="A52" s="6"/>
      <c r="B52" s="26" t="str">
        <f t="shared" si="0"/>
        <v>C06</v>
      </c>
      <c r="C52" s="14"/>
      <c r="D52" s="21"/>
      <c r="E52" s="23">
        <f t="shared" si="1"/>
      </c>
      <c r="F52" s="23">
        <f t="shared" si="2"/>
      </c>
      <c r="G52" s="5"/>
      <c r="H52" s="18"/>
      <c r="I52" s="5"/>
      <c r="L52" s="3"/>
      <c r="Y52" s="6"/>
      <c r="Z52" s="28">
        <v>44</v>
      </c>
      <c r="AA52" s="28"/>
      <c r="AB52" s="29" t="s">
        <v>100</v>
      </c>
      <c r="AC52" s="28" t="s">
        <v>86</v>
      </c>
      <c r="AD52" s="3"/>
    </row>
    <row r="53" spans="1:30" ht="13.5" customHeight="1">
      <c r="A53" s="6"/>
      <c r="B53" s="26" t="str">
        <f t="shared" si="0"/>
        <v>D06</v>
      </c>
      <c r="C53" s="14"/>
      <c r="D53" s="21"/>
      <c r="E53" s="23">
        <f t="shared" si="1"/>
      </c>
      <c r="F53" s="23">
        <f t="shared" si="2"/>
      </c>
      <c r="L53" s="3"/>
      <c r="Y53" s="6"/>
      <c r="Z53" s="28">
        <v>45</v>
      </c>
      <c r="AA53" s="28"/>
      <c r="AB53" s="29" t="s">
        <v>101</v>
      </c>
      <c r="AC53" s="28" t="s">
        <v>99</v>
      </c>
      <c r="AD53" s="3"/>
    </row>
    <row r="54" spans="1:30" ht="13.5" customHeight="1">
      <c r="A54" s="6"/>
      <c r="B54" s="26" t="str">
        <f t="shared" si="0"/>
        <v>E06</v>
      </c>
      <c r="C54" s="14"/>
      <c r="D54" s="21"/>
      <c r="E54" s="23">
        <f t="shared" si="1"/>
      </c>
      <c r="F54" s="23">
        <f t="shared" si="2"/>
      </c>
      <c r="L54" s="3"/>
      <c r="Y54" s="6"/>
      <c r="Z54" s="28">
        <v>46</v>
      </c>
      <c r="AA54" s="28"/>
      <c r="AB54" s="29" t="s">
        <v>102</v>
      </c>
      <c r="AC54" s="28" t="s">
        <v>2</v>
      </c>
      <c r="AD54" s="3"/>
    </row>
    <row r="55" spans="1:30" ht="13.5" customHeight="1">
      <c r="A55" s="6"/>
      <c r="B55" s="26" t="str">
        <f t="shared" si="0"/>
        <v>F06</v>
      </c>
      <c r="C55" s="14"/>
      <c r="D55" s="21"/>
      <c r="E55" s="23">
        <f t="shared" si="1"/>
      </c>
      <c r="F55" s="23">
        <f t="shared" si="2"/>
      </c>
      <c r="L55" s="3"/>
      <c r="Y55" s="6"/>
      <c r="Z55" s="28">
        <v>47</v>
      </c>
      <c r="AA55" s="28"/>
      <c r="AB55" s="29" t="s">
        <v>103</v>
      </c>
      <c r="AC55" s="28" t="s">
        <v>14</v>
      </c>
      <c r="AD55" s="3"/>
    </row>
    <row r="56" spans="1:30" ht="13.5" customHeight="1">
      <c r="A56" s="6"/>
      <c r="B56" s="26" t="str">
        <f t="shared" si="0"/>
        <v>G06</v>
      </c>
      <c r="C56" s="14"/>
      <c r="D56" s="21"/>
      <c r="E56" s="23">
        <f t="shared" si="1"/>
      </c>
      <c r="F56" s="23">
        <f t="shared" si="2"/>
      </c>
      <c r="L56" s="3"/>
      <c r="Y56" s="6"/>
      <c r="Z56" s="28">
        <v>48</v>
      </c>
      <c r="AA56" s="28"/>
      <c r="AB56" s="29" t="s">
        <v>104</v>
      </c>
      <c r="AC56" s="28" t="s">
        <v>26</v>
      </c>
      <c r="AD56" s="3"/>
    </row>
    <row r="57" spans="1:30" ht="13.5" customHeight="1">
      <c r="A57" s="6"/>
      <c r="B57" s="26" t="str">
        <f t="shared" si="0"/>
        <v>H06</v>
      </c>
      <c r="C57" s="14"/>
      <c r="D57" s="21"/>
      <c r="E57" s="23">
        <f t="shared" si="1"/>
      </c>
      <c r="F57" s="23">
        <f t="shared" si="2"/>
      </c>
      <c r="L57" s="3"/>
      <c r="Y57" s="6"/>
      <c r="Z57" s="28">
        <v>49</v>
      </c>
      <c r="AA57" s="28"/>
      <c r="AB57" s="29" t="s">
        <v>105</v>
      </c>
      <c r="AC57" s="28" t="s">
        <v>46</v>
      </c>
      <c r="AD57" s="3"/>
    </row>
    <row r="58" spans="1:30" ht="13.5" customHeight="1">
      <c r="A58" s="6"/>
      <c r="B58" s="26" t="str">
        <f t="shared" si="0"/>
        <v>A07</v>
      </c>
      <c r="C58" s="14"/>
      <c r="D58" s="21"/>
      <c r="E58" s="23">
        <f t="shared" si="1"/>
      </c>
      <c r="F58" s="23">
        <f t="shared" si="2"/>
      </c>
      <c r="L58" s="3"/>
      <c r="Y58" s="6"/>
      <c r="Z58" s="28">
        <v>50</v>
      </c>
      <c r="AA58" s="28"/>
      <c r="AB58" s="29" t="s">
        <v>106</v>
      </c>
      <c r="AC58" s="28" t="s">
        <v>62</v>
      </c>
      <c r="AD58" s="3"/>
    </row>
    <row r="59" spans="1:30" ht="13.5" customHeight="1">
      <c r="A59" s="6"/>
      <c r="B59" s="26" t="str">
        <f t="shared" si="0"/>
        <v>B07</v>
      </c>
      <c r="C59" s="14"/>
      <c r="D59" s="21"/>
      <c r="E59" s="23">
        <f t="shared" si="1"/>
      </c>
      <c r="F59" s="23">
        <f t="shared" si="2"/>
      </c>
      <c r="L59" s="3"/>
      <c r="Y59" s="6"/>
      <c r="Z59" s="28">
        <v>51</v>
      </c>
      <c r="AA59" s="28"/>
      <c r="AB59" s="29" t="s">
        <v>107</v>
      </c>
      <c r="AC59" s="28" t="s">
        <v>75</v>
      </c>
      <c r="AD59" s="3"/>
    </row>
    <row r="60" spans="1:30" ht="13.5" customHeight="1">
      <c r="A60" s="6"/>
      <c r="B60" s="26" t="str">
        <f t="shared" si="0"/>
        <v>C07</v>
      </c>
      <c r="C60" s="14"/>
      <c r="D60" s="21"/>
      <c r="E60" s="23">
        <f t="shared" si="1"/>
      </c>
      <c r="F60" s="23">
        <f t="shared" si="2"/>
      </c>
      <c r="L60" s="3"/>
      <c r="Y60" s="6"/>
      <c r="Z60" s="28">
        <v>52</v>
      </c>
      <c r="AA60" s="28"/>
      <c r="AB60" s="29" t="s">
        <v>108</v>
      </c>
      <c r="AC60" s="28" t="s">
        <v>87</v>
      </c>
      <c r="AD60" s="3"/>
    </row>
    <row r="61" spans="1:30" ht="13.5" customHeight="1">
      <c r="A61" s="6"/>
      <c r="B61" s="26" t="str">
        <f t="shared" si="0"/>
        <v>D07</v>
      </c>
      <c r="C61" s="14"/>
      <c r="D61" s="21"/>
      <c r="E61" s="23">
        <f t="shared" si="1"/>
      </c>
      <c r="F61" s="23">
        <f t="shared" si="2"/>
      </c>
      <c r="L61" s="3"/>
      <c r="Y61" s="6"/>
      <c r="Z61" s="28">
        <v>53</v>
      </c>
      <c r="AA61" s="28"/>
      <c r="AB61" s="29" t="s">
        <v>0</v>
      </c>
      <c r="AC61" s="28" t="s">
        <v>100</v>
      </c>
      <c r="AD61" s="3"/>
    </row>
    <row r="62" spans="1:30" ht="13.5" customHeight="1">
      <c r="A62" s="6"/>
      <c r="B62" s="26" t="str">
        <f t="shared" si="0"/>
        <v>E07</v>
      </c>
      <c r="C62" s="14"/>
      <c r="D62" s="21"/>
      <c r="E62" s="23">
        <f t="shared" si="1"/>
      </c>
      <c r="F62" s="23">
        <f t="shared" si="2"/>
      </c>
      <c r="L62" s="8"/>
      <c r="Y62" s="6"/>
      <c r="Z62" s="28">
        <v>54</v>
      </c>
      <c r="AA62" s="28"/>
      <c r="AB62" s="29" t="s">
        <v>1</v>
      </c>
      <c r="AC62" s="28" t="s">
        <v>3</v>
      </c>
      <c r="AD62" s="3"/>
    </row>
    <row r="63" spans="1:30" ht="13.5" customHeight="1">
      <c r="A63" s="6"/>
      <c r="B63" s="26" t="str">
        <f t="shared" si="0"/>
        <v>F07</v>
      </c>
      <c r="C63" s="14"/>
      <c r="D63" s="21"/>
      <c r="E63" s="23">
        <f t="shared" si="1"/>
      </c>
      <c r="F63" s="23">
        <f t="shared" si="2"/>
      </c>
      <c r="L63" s="3"/>
      <c r="Y63" s="6"/>
      <c r="Z63" s="28">
        <v>55</v>
      </c>
      <c r="AA63" s="28"/>
      <c r="AB63" s="29" t="s">
        <v>2</v>
      </c>
      <c r="AC63" s="28" t="s">
        <v>15</v>
      </c>
      <c r="AD63" s="3"/>
    </row>
    <row r="64" spans="1:30" ht="13.5" customHeight="1">
      <c r="A64" s="6"/>
      <c r="B64" s="26" t="str">
        <f t="shared" si="0"/>
        <v>G07</v>
      </c>
      <c r="C64" s="14"/>
      <c r="D64" s="21"/>
      <c r="E64" s="23">
        <f t="shared" si="1"/>
      </c>
      <c r="F64" s="23">
        <f t="shared" si="2"/>
      </c>
      <c r="G64" s="9"/>
      <c r="Y64" s="6"/>
      <c r="Z64" s="28">
        <v>56</v>
      </c>
      <c r="AA64" s="28"/>
      <c r="AB64" s="29" t="s">
        <v>3</v>
      </c>
      <c r="AC64" s="28" t="s">
        <v>27</v>
      </c>
      <c r="AD64" s="3"/>
    </row>
    <row r="65" spans="1:30" ht="13.5" customHeight="1">
      <c r="A65" s="6"/>
      <c r="B65" s="26" t="str">
        <f t="shared" si="0"/>
        <v>H07</v>
      </c>
      <c r="C65" s="14"/>
      <c r="D65" s="21"/>
      <c r="E65" s="23">
        <f t="shared" si="1"/>
      </c>
      <c r="F65" s="23">
        <f t="shared" si="2"/>
      </c>
      <c r="G65" s="10"/>
      <c r="Y65" s="6"/>
      <c r="Z65" s="28">
        <v>57</v>
      </c>
      <c r="AA65" s="28"/>
      <c r="AB65" s="29" t="s">
        <v>4</v>
      </c>
      <c r="AC65" s="28" t="s">
        <v>47</v>
      </c>
      <c r="AD65" s="3"/>
    </row>
    <row r="66" spans="1:30" ht="13.5" customHeight="1">
      <c r="A66" s="6"/>
      <c r="B66" s="26" t="str">
        <f t="shared" si="0"/>
        <v>A08</v>
      </c>
      <c r="C66" s="14"/>
      <c r="D66" s="21"/>
      <c r="E66" s="23">
        <f t="shared" si="1"/>
      </c>
      <c r="F66" s="23">
        <f t="shared" si="2"/>
      </c>
      <c r="G66" s="10"/>
      <c r="Y66" s="6"/>
      <c r="Z66" s="28">
        <v>58</v>
      </c>
      <c r="AA66" s="28"/>
      <c r="AB66" s="29" t="s">
        <v>5</v>
      </c>
      <c r="AC66" s="28" t="s">
        <v>63</v>
      </c>
      <c r="AD66" s="3"/>
    </row>
    <row r="67" spans="1:30" ht="13.5" customHeight="1">
      <c r="A67" s="6"/>
      <c r="B67" s="26" t="str">
        <f t="shared" si="0"/>
        <v>B08</v>
      </c>
      <c r="C67" s="14"/>
      <c r="D67" s="21"/>
      <c r="E67" s="23">
        <f t="shared" si="1"/>
      </c>
      <c r="F67" s="23">
        <f t="shared" si="2"/>
      </c>
      <c r="G67" s="10"/>
      <c r="Y67" s="6"/>
      <c r="Z67" s="28">
        <v>59</v>
      </c>
      <c r="AA67" s="28"/>
      <c r="AB67" s="29" t="s">
        <v>6</v>
      </c>
      <c r="AC67" s="28" t="s">
        <v>76</v>
      </c>
      <c r="AD67" s="3"/>
    </row>
    <row r="68" spans="1:30" ht="13.5" customHeight="1">
      <c r="A68" s="6"/>
      <c r="B68" s="26" t="str">
        <f t="shared" si="0"/>
        <v>C08</v>
      </c>
      <c r="C68" s="14"/>
      <c r="D68" s="21"/>
      <c r="E68" s="23">
        <f t="shared" si="1"/>
      </c>
      <c r="F68" s="23">
        <f t="shared" si="2"/>
      </c>
      <c r="G68" s="10"/>
      <c r="Y68" s="6"/>
      <c r="Z68" s="28">
        <v>60</v>
      </c>
      <c r="AA68" s="28"/>
      <c r="AB68" s="29" t="s">
        <v>7</v>
      </c>
      <c r="AC68" s="28" t="s">
        <v>88</v>
      </c>
      <c r="AD68" s="3"/>
    </row>
    <row r="69" spans="1:30" ht="13.5" customHeight="1">
      <c r="A69" s="6"/>
      <c r="B69" s="26" t="str">
        <f t="shared" si="0"/>
        <v>D08</v>
      </c>
      <c r="C69" s="14"/>
      <c r="D69" s="21"/>
      <c r="E69" s="23">
        <f t="shared" si="1"/>
      </c>
      <c r="F69" s="23">
        <f t="shared" si="2"/>
      </c>
      <c r="G69" s="10"/>
      <c r="Y69" s="6"/>
      <c r="Z69" s="28">
        <v>61</v>
      </c>
      <c r="AA69" s="28"/>
      <c r="AB69" s="29" t="s">
        <v>8</v>
      </c>
      <c r="AC69" s="28" t="s">
        <v>101</v>
      </c>
      <c r="AD69" s="3"/>
    </row>
    <row r="70" spans="1:30" ht="13.5" customHeight="1">
      <c r="A70" s="6"/>
      <c r="B70" s="26" t="str">
        <f t="shared" si="0"/>
        <v>E08</v>
      </c>
      <c r="C70" s="14"/>
      <c r="D70" s="21"/>
      <c r="E70" s="23">
        <f t="shared" si="1"/>
      </c>
      <c r="F70" s="23">
        <f t="shared" si="2"/>
      </c>
      <c r="Y70" s="6"/>
      <c r="Z70" s="28">
        <v>62</v>
      </c>
      <c r="AA70" s="28"/>
      <c r="AB70" s="29" t="s">
        <v>9</v>
      </c>
      <c r="AC70" s="28" t="s">
        <v>4</v>
      </c>
      <c r="AD70" s="3"/>
    </row>
    <row r="71" spans="1:30" ht="13.5" customHeight="1">
      <c r="A71" s="6"/>
      <c r="B71" s="26" t="str">
        <f t="shared" si="0"/>
        <v>F08</v>
      </c>
      <c r="C71" s="14"/>
      <c r="D71" s="21"/>
      <c r="E71" s="23">
        <f t="shared" si="1"/>
      </c>
      <c r="F71" s="23">
        <f t="shared" si="2"/>
      </c>
      <c r="Y71" s="6"/>
      <c r="Z71" s="28">
        <v>63</v>
      </c>
      <c r="AA71" s="28"/>
      <c r="AB71" s="29" t="s">
        <v>10</v>
      </c>
      <c r="AC71" s="28" t="s">
        <v>16</v>
      </c>
      <c r="AD71" s="3"/>
    </row>
    <row r="72" spans="1:30" ht="13.5" customHeight="1">
      <c r="A72" s="6"/>
      <c r="B72" s="26" t="str">
        <f t="shared" si="0"/>
        <v>G08</v>
      </c>
      <c r="C72" s="14"/>
      <c r="D72" s="21"/>
      <c r="E72" s="23">
        <f t="shared" si="1"/>
      </c>
      <c r="F72" s="23">
        <f t="shared" si="2"/>
      </c>
      <c r="Y72" s="6"/>
      <c r="Z72" s="28">
        <v>64</v>
      </c>
      <c r="AA72" s="28"/>
      <c r="AB72" s="29" t="s">
        <v>11</v>
      </c>
      <c r="AC72" s="28" t="s">
        <v>28</v>
      </c>
      <c r="AD72" s="3"/>
    </row>
    <row r="73" spans="1:30" ht="13.5" customHeight="1">
      <c r="A73" s="6"/>
      <c r="B73" s="26" t="str">
        <f t="shared" si="0"/>
        <v>H08</v>
      </c>
      <c r="C73" s="14"/>
      <c r="D73" s="21"/>
      <c r="E73" s="23">
        <f t="shared" si="1"/>
      </c>
      <c r="F73" s="23">
        <f t="shared" si="2"/>
      </c>
      <c r="Y73" s="6"/>
      <c r="Z73" s="28">
        <v>65</v>
      </c>
      <c r="AA73" s="28"/>
      <c r="AB73" s="29" t="s">
        <v>12</v>
      </c>
      <c r="AC73" s="28" t="s">
        <v>48</v>
      </c>
      <c r="AD73" s="3"/>
    </row>
    <row r="74" spans="1:30" ht="13.5" customHeight="1">
      <c r="A74" s="6"/>
      <c r="B74" s="26" t="str">
        <f t="shared" si="0"/>
        <v>A09</v>
      </c>
      <c r="C74" s="14"/>
      <c r="D74" s="21"/>
      <c r="E74" s="23">
        <f t="shared" si="1"/>
      </c>
      <c r="F74" s="23">
        <f t="shared" si="2"/>
      </c>
      <c r="Y74" s="6"/>
      <c r="Z74" s="28">
        <v>66</v>
      </c>
      <c r="AA74" s="28"/>
      <c r="AB74" s="29" t="s">
        <v>13</v>
      </c>
      <c r="AC74" s="28" t="s">
        <v>64</v>
      </c>
      <c r="AD74" s="3"/>
    </row>
    <row r="75" spans="1:30" ht="13.5" customHeight="1">
      <c r="A75" s="6"/>
      <c r="B75" s="26" t="str">
        <f aca="true" t="shared" si="3" ref="B75:B105">HLOOKUP($G$18,$AA$9:$AC$105,Z75,FALSE)</f>
        <v>B09</v>
      </c>
      <c r="C75" s="14"/>
      <c r="D75" s="21"/>
      <c r="E75" s="23">
        <f aca="true" t="shared" si="4" ref="E75:E105">IF(C75="Blank","Blank",IF($G$10=3,"",CONCATENATE($I$8,$K$10)))</f>
      </c>
      <c r="F75" s="23">
        <f aca="true" t="shared" si="5" ref="F75:F105">IF(C75="Blank","Blank",IF($G$10=1,CONCATENATE($I$8*D75," ng"),IF($G$10=2,IF(D75=0,"Dried down",CONCATENATE(ROUND($I$8/D75,2)," ng/ul")),"")))</f>
      </c>
      <c r="Y75" s="6"/>
      <c r="Z75" s="28">
        <v>67</v>
      </c>
      <c r="AA75" s="28"/>
      <c r="AB75" s="29" t="s">
        <v>14</v>
      </c>
      <c r="AC75" s="28" t="s">
        <v>77</v>
      </c>
      <c r="AD75" s="3"/>
    </row>
    <row r="76" spans="1:30" ht="13.5" customHeight="1">
      <c r="A76" s="6"/>
      <c r="B76" s="26" t="str">
        <f t="shared" si="3"/>
        <v>C09</v>
      </c>
      <c r="C76" s="14"/>
      <c r="D76" s="21"/>
      <c r="E76" s="23">
        <f t="shared" si="4"/>
      </c>
      <c r="F76" s="23">
        <f t="shared" si="5"/>
      </c>
      <c r="Y76" s="6"/>
      <c r="Z76" s="28">
        <v>68</v>
      </c>
      <c r="AA76" s="28"/>
      <c r="AB76" s="29" t="s">
        <v>15</v>
      </c>
      <c r="AC76" s="28" t="s">
        <v>89</v>
      </c>
      <c r="AD76" s="3"/>
    </row>
    <row r="77" spans="1:30" ht="13.5" customHeight="1">
      <c r="A77" s="6"/>
      <c r="B77" s="26" t="str">
        <f t="shared" si="3"/>
        <v>D09</v>
      </c>
      <c r="C77" s="14"/>
      <c r="D77" s="21"/>
      <c r="E77" s="23">
        <f t="shared" si="4"/>
      </c>
      <c r="F77" s="23">
        <f t="shared" si="5"/>
      </c>
      <c r="Y77" s="6"/>
      <c r="Z77" s="28">
        <v>69</v>
      </c>
      <c r="AA77" s="28"/>
      <c r="AB77" s="29" t="s">
        <v>16</v>
      </c>
      <c r="AC77" s="28" t="s">
        <v>102</v>
      </c>
      <c r="AD77" s="3"/>
    </row>
    <row r="78" spans="1:30" ht="13.5" customHeight="1">
      <c r="A78" s="6"/>
      <c r="B78" s="26" t="str">
        <f t="shared" si="3"/>
        <v>E09</v>
      </c>
      <c r="C78" s="14"/>
      <c r="D78" s="21"/>
      <c r="E78" s="23">
        <f t="shared" si="4"/>
      </c>
      <c r="F78" s="23">
        <f t="shared" si="5"/>
      </c>
      <c r="Y78" s="6"/>
      <c r="Z78" s="28">
        <v>70</v>
      </c>
      <c r="AA78" s="28"/>
      <c r="AB78" s="29" t="s">
        <v>17</v>
      </c>
      <c r="AC78" s="28" t="s">
        <v>5</v>
      </c>
      <c r="AD78" s="3"/>
    </row>
    <row r="79" spans="1:30" ht="13.5" customHeight="1">
      <c r="A79" s="6"/>
      <c r="B79" s="26" t="str">
        <f t="shared" si="3"/>
        <v>F09</v>
      </c>
      <c r="C79" s="14"/>
      <c r="D79" s="21"/>
      <c r="E79" s="23">
        <f t="shared" si="4"/>
      </c>
      <c r="F79" s="23">
        <f t="shared" si="5"/>
      </c>
      <c r="Y79" s="6"/>
      <c r="Z79" s="28">
        <v>71</v>
      </c>
      <c r="AA79" s="28"/>
      <c r="AB79" s="29" t="s">
        <v>18</v>
      </c>
      <c r="AC79" s="28" t="s">
        <v>17</v>
      </c>
      <c r="AD79" s="3"/>
    </row>
    <row r="80" spans="1:30" ht="13.5" customHeight="1">
      <c r="A80" s="6"/>
      <c r="B80" s="26" t="str">
        <f t="shared" si="3"/>
        <v>G09</v>
      </c>
      <c r="C80" s="14"/>
      <c r="D80" s="21"/>
      <c r="E80" s="23">
        <f t="shared" si="4"/>
      </c>
      <c r="F80" s="23">
        <f t="shared" si="5"/>
      </c>
      <c r="Y80" s="6"/>
      <c r="Z80" s="28">
        <v>72</v>
      </c>
      <c r="AA80" s="28"/>
      <c r="AB80" s="29" t="s">
        <v>19</v>
      </c>
      <c r="AC80" s="28" t="s">
        <v>29</v>
      </c>
      <c r="AD80" s="3"/>
    </row>
    <row r="81" spans="1:30" ht="13.5" customHeight="1">
      <c r="A81" s="6"/>
      <c r="B81" s="26" t="str">
        <f t="shared" si="3"/>
        <v>H09</v>
      </c>
      <c r="C81" s="14"/>
      <c r="D81" s="21"/>
      <c r="E81" s="23">
        <f t="shared" si="4"/>
      </c>
      <c r="F81" s="23">
        <f t="shared" si="5"/>
      </c>
      <c r="Y81" s="6"/>
      <c r="Z81" s="28">
        <v>73</v>
      </c>
      <c r="AA81" s="28"/>
      <c r="AB81" s="29" t="s">
        <v>20</v>
      </c>
      <c r="AC81" s="28" t="s">
        <v>49</v>
      </c>
      <c r="AD81" s="3"/>
    </row>
    <row r="82" spans="1:30" ht="13.5" customHeight="1">
      <c r="A82" s="6"/>
      <c r="B82" s="26" t="str">
        <f t="shared" si="3"/>
        <v>A10</v>
      </c>
      <c r="C82" s="14"/>
      <c r="D82" s="21"/>
      <c r="E82" s="23">
        <f t="shared" si="4"/>
      </c>
      <c r="F82" s="23">
        <f t="shared" si="5"/>
      </c>
      <c r="Y82" s="6"/>
      <c r="Z82" s="28">
        <v>74</v>
      </c>
      <c r="AA82" s="28"/>
      <c r="AB82" s="29" t="s">
        <v>21</v>
      </c>
      <c r="AC82" s="28" t="s">
        <v>65</v>
      </c>
      <c r="AD82" s="3"/>
    </row>
    <row r="83" spans="1:30" ht="13.5" customHeight="1">
      <c r="A83" s="6"/>
      <c r="B83" s="26" t="str">
        <f t="shared" si="3"/>
        <v>B10</v>
      </c>
      <c r="C83" s="14"/>
      <c r="D83" s="21"/>
      <c r="E83" s="23">
        <f t="shared" si="4"/>
      </c>
      <c r="F83" s="23">
        <f t="shared" si="5"/>
      </c>
      <c r="Y83" s="6"/>
      <c r="Z83" s="28">
        <v>75</v>
      </c>
      <c r="AA83" s="28"/>
      <c r="AB83" s="29" t="s">
        <v>22</v>
      </c>
      <c r="AC83" s="28" t="s">
        <v>78</v>
      </c>
      <c r="AD83" s="3"/>
    </row>
    <row r="84" spans="1:30" ht="13.5" customHeight="1">
      <c r="A84" s="6"/>
      <c r="B84" s="26" t="str">
        <f t="shared" si="3"/>
        <v>C10</v>
      </c>
      <c r="C84" s="14"/>
      <c r="D84" s="21"/>
      <c r="E84" s="23">
        <f t="shared" si="4"/>
      </c>
      <c r="F84" s="23">
        <f t="shared" si="5"/>
      </c>
      <c r="Y84" s="6"/>
      <c r="Z84" s="28">
        <v>76</v>
      </c>
      <c r="AA84" s="28"/>
      <c r="AB84" s="29" t="s">
        <v>23</v>
      </c>
      <c r="AC84" s="28" t="s">
        <v>90</v>
      </c>
      <c r="AD84" s="3"/>
    </row>
    <row r="85" spans="1:30" ht="13.5" customHeight="1">
      <c r="A85" s="6"/>
      <c r="B85" s="26" t="str">
        <f t="shared" si="3"/>
        <v>D10</v>
      </c>
      <c r="C85" s="14"/>
      <c r="D85" s="21"/>
      <c r="E85" s="23">
        <f t="shared" si="4"/>
      </c>
      <c r="F85" s="23">
        <f t="shared" si="5"/>
      </c>
      <c r="Y85" s="6"/>
      <c r="Z85" s="28">
        <v>77</v>
      </c>
      <c r="AA85" s="28"/>
      <c r="AB85" s="29" t="s">
        <v>24</v>
      </c>
      <c r="AC85" s="28" t="s">
        <v>103</v>
      </c>
      <c r="AD85" s="3"/>
    </row>
    <row r="86" spans="1:30" ht="13.5" customHeight="1">
      <c r="A86" s="6"/>
      <c r="B86" s="26" t="str">
        <f t="shared" si="3"/>
        <v>E10</v>
      </c>
      <c r="C86" s="14"/>
      <c r="D86" s="21"/>
      <c r="E86" s="23">
        <f t="shared" si="4"/>
      </c>
      <c r="F86" s="23">
        <f t="shared" si="5"/>
      </c>
      <c r="Y86" s="6"/>
      <c r="Z86" s="28">
        <v>78</v>
      </c>
      <c r="AA86" s="28"/>
      <c r="AB86" s="29" t="s">
        <v>25</v>
      </c>
      <c r="AC86" s="28" t="s">
        <v>6</v>
      </c>
      <c r="AD86" s="3"/>
    </row>
    <row r="87" spans="1:30" ht="13.5" customHeight="1">
      <c r="A87" s="6"/>
      <c r="B87" s="26" t="str">
        <f t="shared" si="3"/>
        <v>F10</v>
      </c>
      <c r="C87" s="14"/>
      <c r="D87" s="21"/>
      <c r="E87" s="23">
        <f t="shared" si="4"/>
      </c>
      <c r="F87" s="23">
        <f t="shared" si="5"/>
      </c>
      <c r="Y87" s="6"/>
      <c r="Z87" s="28">
        <v>79</v>
      </c>
      <c r="AA87" s="28"/>
      <c r="AB87" s="29" t="s">
        <v>26</v>
      </c>
      <c r="AC87" s="28" t="s">
        <v>18</v>
      </c>
      <c r="AD87" s="3"/>
    </row>
    <row r="88" spans="1:30" ht="13.5" customHeight="1">
      <c r="A88" s="6"/>
      <c r="B88" s="26" t="str">
        <f t="shared" si="3"/>
        <v>G10</v>
      </c>
      <c r="C88" s="14"/>
      <c r="D88" s="21"/>
      <c r="E88" s="23">
        <f t="shared" si="4"/>
      </c>
      <c r="F88" s="23">
        <f t="shared" si="5"/>
      </c>
      <c r="Y88" s="6"/>
      <c r="Z88" s="28">
        <v>80</v>
      </c>
      <c r="AA88" s="28"/>
      <c r="AB88" s="29" t="s">
        <v>27</v>
      </c>
      <c r="AC88" s="28" t="s">
        <v>30</v>
      </c>
      <c r="AD88" s="3"/>
    </row>
    <row r="89" spans="1:30" ht="13.5" customHeight="1">
      <c r="A89" s="6"/>
      <c r="B89" s="26" t="str">
        <f t="shared" si="3"/>
        <v>H10</v>
      </c>
      <c r="C89" s="14"/>
      <c r="D89" s="21"/>
      <c r="E89" s="23">
        <f t="shared" si="4"/>
      </c>
      <c r="F89" s="23">
        <f t="shared" si="5"/>
      </c>
      <c r="Y89" s="6"/>
      <c r="Z89" s="28">
        <v>81</v>
      </c>
      <c r="AA89" s="28"/>
      <c r="AB89" s="29" t="s">
        <v>28</v>
      </c>
      <c r="AC89" s="28" t="s">
        <v>50</v>
      </c>
      <c r="AD89" s="3"/>
    </row>
    <row r="90" spans="1:30" ht="13.5" customHeight="1">
      <c r="A90" s="6"/>
      <c r="B90" s="26" t="str">
        <f t="shared" si="3"/>
        <v>A11</v>
      </c>
      <c r="C90" s="14"/>
      <c r="D90" s="21"/>
      <c r="E90" s="23">
        <f t="shared" si="4"/>
      </c>
      <c r="F90" s="23">
        <f t="shared" si="5"/>
      </c>
      <c r="Y90" s="6"/>
      <c r="Z90" s="28">
        <v>82</v>
      </c>
      <c r="AA90" s="28"/>
      <c r="AB90" s="29" t="s">
        <v>29</v>
      </c>
      <c r="AC90" s="28" t="s">
        <v>66</v>
      </c>
      <c r="AD90" s="3"/>
    </row>
    <row r="91" spans="1:30" ht="13.5" customHeight="1">
      <c r="A91" s="6"/>
      <c r="B91" s="26" t="str">
        <f t="shared" si="3"/>
        <v>B11</v>
      </c>
      <c r="C91" s="14"/>
      <c r="D91" s="21"/>
      <c r="E91" s="23">
        <f t="shared" si="4"/>
      </c>
      <c r="F91" s="23">
        <f t="shared" si="5"/>
      </c>
      <c r="Y91" s="6"/>
      <c r="Z91" s="28">
        <v>83</v>
      </c>
      <c r="AA91" s="28"/>
      <c r="AB91" s="29" t="s">
        <v>30</v>
      </c>
      <c r="AC91" s="28" t="s">
        <v>79</v>
      </c>
      <c r="AD91" s="3"/>
    </row>
    <row r="92" spans="1:30" ht="13.5" customHeight="1">
      <c r="A92" s="6"/>
      <c r="B92" s="26" t="str">
        <f t="shared" si="3"/>
        <v>C11</v>
      </c>
      <c r="C92" s="14"/>
      <c r="D92" s="21"/>
      <c r="E92" s="23">
        <f t="shared" si="4"/>
      </c>
      <c r="F92" s="23">
        <f t="shared" si="5"/>
      </c>
      <c r="Y92" s="6"/>
      <c r="Z92" s="28">
        <v>84</v>
      </c>
      <c r="AA92" s="28"/>
      <c r="AB92" s="29" t="s">
        <v>31</v>
      </c>
      <c r="AC92" s="28" t="s">
        <v>91</v>
      </c>
      <c r="AD92" s="3"/>
    </row>
    <row r="93" spans="1:30" ht="13.5" customHeight="1">
      <c r="A93" s="6"/>
      <c r="B93" s="26" t="str">
        <f t="shared" si="3"/>
        <v>D11</v>
      </c>
      <c r="C93" s="14"/>
      <c r="D93" s="21"/>
      <c r="E93" s="23">
        <f t="shared" si="4"/>
      </c>
      <c r="F93" s="23">
        <f t="shared" si="5"/>
      </c>
      <c r="Y93" s="6"/>
      <c r="Z93" s="28">
        <v>85</v>
      </c>
      <c r="AA93" s="28"/>
      <c r="AB93" s="29" t="s">
        <v>32</v>
      </c>
      <c r="AC93" s="28" t="s">
        <v>104</v>
      </c>
      <c r="AD93" s="3"/>
    </row>
    <row r="94" spans="1:30" ht="13.5" customHeight="1">
      <c r="A94" s="6"/>
      <c r="B94" s="26" t="str">
        <f t="shared" si="3"/>
        <v>E11</v>
      </c>
      <c r="C94" s="14"/>
      <c r="D94" s="21"/>
      <c r="E94" s="23">
        <f t="shared" si="4"/>
      </c>
      <c r="F94" s="23">
        <f t="shared" si="5"/>
      </c>
      <c r="Y94" s="6"/>
      <c r="Z94" s="28">
        <v>86</v>
      </c>
      <c r="AA94" s="28"/>
      <c r="AB94" s="29" t="s">
        <v>41</v>
      </c>
      <c r="AC94" s="28" t="s">
        <v>7</v>
      </c>
      <c r="AD94" s="3"/>
    </row>
    <row r="95" spans="1:30" ht="13.5" customHeight="1">
      <c r="A95" s="6"/>
      <c r="B95" s="26" t="str">
        <f t="shared" si="3"/>
        <v>F11</v>
      </c>
      <c r="C95" s="14"/>
      <c r="D95" s="21"/>
      <c r="E95" s="23">
        <f t="shared" si="4"/>
      </c>
      <c r="F95" s="23">
        <f t="shared" si="5"/>
      </c>
      <c r="Y95" s="6"/>
      <c r="Z95" s="28">
        <v>87</v>
      </c>
      <c r="AA95" s="28"/>
      <c r="AB95" s="29" t="s">
        <v>42</v>
      </c>
      <c r="AC95" s="28" t="s">
        <v>19</v>
      </c>
      <c r="AD95" s="3"/>
    </row>
    <row r="96" spans="1:30" ht="13.5" customHeight="1">
      <c r="A96" s="6"/>
      <c r="B96" s="26" t="str">
        <f t="shared" si="3"/>
        <v>G11</v>
      </c>
      <c r="C96" s="14"/>
      <c r="D96" s="21"/>
      <c r="E96" s="23">
        <f t="shared" si="4"/>
      </c>
      <c r="F96" s="23">
        <f t="shared" si="5"/>
      </c>
      <c r="Y96" s="6"/>
      <c r="Z96" s="28">
        <v>88</v>
      </c>
      <c r="AA96" s="28"/>
      <c r="AB96" s="29" t="s">
        <v>43</v>
      </c>
      <c r="AC96" s="28" t="s">
        <v>31</v>
      </c>
      <c r="AD96" s="3"/>
    </row>
    <row r="97" spans="1:30" ht="13.5" customHeight="1">
      <c r="A97" s="6"/>
      <c r="B97" s="26" t="str">
        <f t="shared" si="3"/>
        <v>H11</v>
      </c>
      <c r="C97" s="14"/>
      <c r="D97" s="21"/>
      <c r="E97" s="23">
        <f t="shared" si="4"/>
      </c>
      <c r="F97" s="23">
        <f t="shared" si="5"/>
      </c>
      <c r="Y97" s="6"/>
      <c r="Z97" s="28">
        <v>89</v>
      </c>
      <c r="AA97" s="28"/>
      <c r="AB97" s="29" t="s">
        <v>44</v>
      </c>
      <c r="AC97" s="28" t="s">
        <v>51</v>
      </c>
      <c r="AD97" s="3"/>
    </row>
    <row r="98" spans="1:30" ht="13.5" customHeight="1">
      <c r="A98" s="6"/>
      <c r="B98" s="26" t="str">
        <f t="shared" si="3"/>
        <v>A12</v>
      </c>
      <c r="C98" s="14"/>
      <c r="D98" s="21"/>
      <c r="E98" s="23">
        <f t="shared" si="4"/>
      </c>
      <c r="F98" s="23">
        <f t="shared" si="5"/>
      </c>
      <c r="Y98" s="6"/>
      <c r="Z98" s="28">
        <v>90</v>
      </c>
      <c r="AA98" s="28"/>
      <c r="AB98" s="29" t="s">
        <v>45</v>
      </c>
      <c r="AC98" s="28" t="s">
        <v>67</v>
      </c>
      <c r="AD98" s="3"/>
    </row>
    <row r="99" spans="1:30" ht="13.5" customHeight="1">
      <c r="A99" s="6"/>
      <c r="B99" s="26" t="str">
        <f t="shared" si="3"/>
        <v>B12</v>
      </c>
      <c r="C99" s="14"/>
      <c r="D99" s="21"/>
      <c r="E99" s="23">
        <f t="shared" si="4"/>
      </c>
      <c r="F99" s="23">
        <f t="shared" si="5"/>
      </c>
      <c r="Y99" s="6"/>
      <c r="Z99" s="28">
        <v>91</v>
      </c>
      <c r="AA99" s="28"/>
      <c r="AB99" s="29" t="s">
        <v>46</v>
      </c>
      <c r="AC99" s="28" t="s">
        <v>80</v>
      </c>
      <c r="AD99" s="3"/>
    </row>
    <row r="100" spans="1:30" ht="13.5" customHeight="1">
      <c r="A100" s="6"/>
      <c r="B100" s="26" t="str">
        <f t="shared" si="3"/>
        <v>C12</v>
      </c>
      <c r="C100" s="14"/>
      <c r="D100" s="21"/>
      <c r="E100" s="23">
        <f t="shared" si="4"/>
      </c>
      <c r="F100" s="23">
        <f t="shared" si="5"/>
      </c>
      <c r="Y100" s="6"/>
      <c r="Z100" s="28">
        <v>92</v>
      </c>
      <c r="AA100" s="28"/>
      <c r="AB100" s="29" t="s">
        <v>47</v>
      </c>
      <c r="AC100" s="28" t="s">
        <v>92</v>
      </c>
      <c r="AD100" s="3"/>
    </row>
    <row r="101" spans="1:30" ht="13.5" customHeight="1">
      <c r="A101" s="6"/>
      <c r="B101" s="26" t="str">
        <f t="shared" si="3"/>
        <v>D12</v>
      </c>
      <c r="C101" s="14"/>
      <c r="D101" s="21"/>
      <c r="E101" s="23">
        <f t="shared" si="4"/>
      </c>
      <c r="F101" s="23">
        <f t="shared" si="5"/>
      </c>
      <c r="Y101" s="6"/>
      <c r="Z101" s="28">
        <v>93</v>
      </c>
      <c r="AA101" s="28"/>
      <c r="AB101" s="29" t="s">
        <v>48</v>
      </c>
      <c r="AC101" s="28" t="s">
        <v>105</v>
      </c>
      <c r="AD101" s="3"/>
    </row>
    <row r="102" spans="1:30" ht="13.5" customHeight="1">
      <c r="A102" s="6"/>
      <c r="B102" s="26" t="str">
        <f t="shared" si="3"/>
        <v>E12</v>
      </c>
      <c r="C102" s="14"/>
      <c r="D102" s="21"/>
      <c r="E102" s="23">
        <f t="shared" si="4"/>
      </c>
      <c r="F102" s="23">
        <f t="shared" si="5"/>
      </c>
      <c r="Y102" s="6"/>
      <c r="Z102" s="28">
        <v>94</v>
      </c>
      <c r="AA102" s="28"/>
      <c r="AB102" s="29" t="s">
        <v>49</v>
      </c>
      <c r="AC102" s="28" t="s">
        <v>8</v>
      </c>
      <c r="AD102" s="3"/>
    </row>
    <row r="103" spans="1:30" ht="13.5" customHeight="1">
      <c r="A103" s="6"/>
      <c r="B103" s="26" t="str">
        <f t="shared" si="3"/>
        <v>F12</v>
      </c>
      <c r="C103" s="14"/>
      <c r="D103" s="21"/>
      <c r="E103" s="23">
        <f t="shared" si="4"/>
      </c>
      <c r="F103" s="23">
        <f t="shared" si="5"/>
      </c>
      <c r="Y103" s="6"/>
      <c r="Z103" s="28">
        <v>95</v>
      </c>
      <c r="AA103" s="28"/>
      <c r="AB103" s="29" t="s">
        <v>50</v>
      </c>
      <c r="AC103" s="28" t="s">
        <v>20</v>
      </c>
      <c r="AD103" s="3"/>
    </row>
    <row r="104" spans="1:30" ht="13.5" customHeight="1">
      <c r="A104" s="6"/>
      <c r="B104" s="26" t="str">
        <f t="shared" si="3"/>
        <v>G12</v>
      </c>
      <c r="C104" s="14"/>
      <c r="D104" s="21"/>
      <c r="E104" s="23">
        <f t="shared" si="4"/>
      </c>
      <c r="F104" s="23">
        <f t="shared" si="5"/>
      </c>
      <c r="Y104" s="6"/>
      <c r="Z104" s="28">
        <v>96</v>
      </c>
      <c r="AA104" s="28"/>
      <c r="AB104" s="29" t="s">
        <v>51</v>
      </c>
      <c r="AC104" s="28" t="s">
        <v>32</v>
      </c>
      <c r="AD104" s="3"/>
    </row>
    <row r="105" spans="1:30" ht="13.5" customHeight="1">
      <c r="A105" s="6"/>
      <c r="B105" s="26" t="str">
        <f t="shared" si="3"/>
        <v>H12</v>
      </c>
      <c r="C105" s="14"/>
      <c r="D105" s="21"/>
      <c r="E105" s="23">
        <f t="shared" si="4"/>
      </c>
      <c r="F105" s="23">
        <f t="shared" si="5"/>
      </c>
      <c r="Y105" s="6"/>
      <c r="Z105" s="28">
        <v>97</v>
      </c>
      <c r="AA105" s="28"/>
      <c r="AB105" s="29" t="s">
        <v>52</v>
      </c>
      <c r="AC105" s="28" t="s">
        <v>52</v>
      </c>
      <c r="AD105" s="3"/>
    </row>
    <row r="106" spans="2:30" ht="12.75" customHeight="1">
      <c r="B106" s="11"/>
      <c r="C106" s="5"/>
      <c r="Y106" s="6"/>
      <c r="Z106" s="27"/>
      <c r="AA106" s="27"/>
      <c r="AB106" s="27"/>
      <c r="AC106" s="27"/>
      <c r="AD106" s="3"/>
    </row>
    <row r="107" spans="2:30" ht="12.75" customHeight="1">
      <c r="B107" s="12"/>
      <c r="D107" s="13"/>
      <c r="Y107" s="6"/>
      <c r="Z107" s="27"/>
      <c r="AA107" s="27"/>
      <c r="AB107" s="27"/>
      <c r="AC107" s="27"/>
      <c r="AD107" s="3"/>
    </row>
    <row r="108" spans="4:30" ht="12.75" customHeight="1">
      <c r="D108" s="13"/>
      <c r="Y108" s="6"/>
      <c r="Z108" s="27"/>
      <c r="AA108" s="27"/>
      <c r="AB108" s="27"/>
      <c r="AC108" s="27"/>
      <c r="AD108" s="3"/>
    </row>
    <row r="109" spans="4:30" ht="12.75" customHeight="1">
      <c r="D109" s="13"/>
      <c r="Y109" s="6"/>
      <c r="Z109" s="27"/>
      <c r="AA109" s="27"/>
      <c r="AB109" s="27"/>
      <c r="AC109" s="27"/>
      <c r="AD109" s="3"/>
    </row>
    <row r="110" spans="4:30" ht="12.75" customHeight="1">
      <c r="D110" s="13"/>
      <c r="Y110" s="6"/>
      <c r="Z110" s="27"/>
      <c r="AA110" s="27"/>
      <c r="AB110" s="27"/>
      <c r="AC110" s="27"/>
      <c r="AD110" s="3"/>
    </row>
    <row r="111" spans="25:30" ht="12.75" customHeight="1">
      <c r="Y111" s="6"/>
      <c r="Z111" s="27"/>
      <c r="AA111" s="27"/>
      <c r="AB111" s="27"/>
      <c r="AC111" s="27"/>
      <c r="AD111" s="3"/>
    </row>
    <row r="112" spans="25:30" ht="12.75" customHeight="1">
      <c r="Y112" s="6"/>
      <c r="Z112" s="27"/>
      <c r="AA112" s="27"/>
      <c r="AB112" s="27"/>
      <c r="AC112" s="27"/>
      <c r="AD112" s="3"/>
    </row>
    <row r="113" spans="25:30" ht="12.75" customHeight="1">
      <c r="Y113" s="6"/>
      <c r="Z113" s="27"/>
      <c r="AA113" s="27"/>
      <c r="AB113" s="27"/>
      <c r="AC113" s="27"/>
      <c r="AD113" s="3"/>
    </row>
    <row r="114" spans="25:30" ht="12.75" customHeight="1">
      <c r="Y114" s="6"/>
      <c r="Z114" s="27"/>
      <c r="AA114" s="27"/>
      <c r="AB114" s="27"/>
      <c r="AC114" s="27"/>
      <c r="AD114" s="3"/>
    </row>
    <row r="115" spans="25:30" ht="12.75" customHeight="1">
      <c r="Y115" s="6"/>
      <c r="Z115" s="27"/>
      <c r="AA115" s="27"/>
      <c r="AB115" s="27"/>
      <c r="AC115" s="27"/>
      <c r="AD115" s="3"/>
    </row>
    <row r="116" spans="25:30" ht="12.75" customHeight="1">
      <c r="Y116" s="6"/>
      <c r="Z116" s="27"/>
      <c r="AA116" s="27"/>
      <c r="AB116" s="27"/>
      <c r="AC116" s="27"/>
      <c r="AD116" s="3"/>
    </row>
    <row r="117" spans="25:30" ht="12.75" customHeight="1">
      <c r="Y117" s="6"/>
      <c r="Z117" s="27"/>
      <c r="AA117" s="27"/>
      <c r="AB117" s="27"/>
      <c r="AC117" s="27"/>
      <c r="AD117" s="3"/>
    </row>
    <row r="118" spans="25:30" ht="12.75" customHeight="1">
      <c r="Y118" s="6"/>
      <c r="Z118" s="27"/>
      <c r="AA118" s="27"/>
      <c r="AB118" s="27"/>
      <c r="AC118" s="27"/>
      <c r="AD118" s="3"/>
    </row>
    <row r="119" spans="25:30" ht="12.75" customHeight="1">
      <c r="Y119" s="6"/>
      <c r="Z119" s="27"/>
      <c r="AA119" s="27"/>
      <c r="AB119" s="27"/>
      <c r="AC119" s="27"/>
      <c r="AD119" s="3"/>
    </row>
    <row r="120" spans="25:30" ht="12.75" customHeight="1">
      <c r="Y120" s="6"/>
      <c r="Z120" s="27"/>
      <c r="AA120" s="27"/>
      <c r="AB120" s="27"/>
      <c r="AC120" s="27"/>
      <c r="AD120" s="3"/>
    </row>
    <row r="121" spans="25:30" ht="12.75" customHeight="1">
      <c r="Y121" s="6"/>
      <c r="Z121" s="27"/>
      <c r="AA121" s="27"/>
      <c r="AB121" s="27"/>
      <c r="AC121" s="27"/>
      <c r="AD121" s="3"/>
    </row>
    <row r="122" spans="25:30" ht="12.75" customHeight="1">
      <c r="Y122" s="6"/>
      <c r="Z122" s="27"/>
      <c r="AA122" s="27"/>
      <c r="AB122" s="27"/>
      <c r="AC122" s="27"/>
      <c r="AD122" s="3"/>
    </row>
    <row r="123" spans="25:30" ht="12.75" customHeight="1">
      <c r="Y123" s="6"/>
      <c r="Z123" s="27"/>
      <c r="AA123" s="27"/>
      <c r="AB123" s="27"/>
      <c r="AC123" s="27"/>
      <c r="AD123" s="3"/>
    </row>
    <row r="124" spans="25:30" ht="12.75" customHeight="1">
      <c r="Y124" s="6"/>
      <c r="Z124" s="27"/>
      <c r="AA124" s="27"/>
      <c r="AB124" s="27"/>
      <c r="AC124" s="27"/>
      <c r="AD124" s="3"/>
    </row>
    <row r="125" spans="25:30" ht="12.75" customHeight="1">
      <c r="Y125" s="6"/>
      <c r="Z125" s="27"/>
      <c r="AA125" s="27"/>
      <c r="AB125" s="27"/>
      <c r="AC125" s="27"/>
      <c r="AD125" s="3"/>
    </row>
    <row r="126" spans="25:30" ht="12.75" customHeight="1">
      <c r="Y126" s="6"/>
      <c r="Z126" s="27"/>
      <c r="AA126" s="27"/>
      <c r="AB126" s="27"/>
      <c r="AC126" s="27"/>
      <c r="AD126" s="3"/>
    </row>
    <row r="127" spans="25:30" ht="12.75" customHeight="1">
      <c r="Y127" s="6"/>
      <c r="Z127" s="27"/>
      <c r="AA127" s="27"/>
      <c r="AB127" s="27"/>
      <c r="AC127" s="27"/>
      <c r="AD127" s="3"/>
    </row>
    <row r="128" spans="25:30" ht="12.75" customHeight="1">
      <c r="Y128" s="6"/>
      <c r="Z128" s="27"/>
      <c r="AA128" s="27"/>
      <c r="AB128" s="27"/>
      <c r="AC128" s="27"/>
      <c r="AD128" s="3"/>
    </row>
    <row r="129" spans="25:30" ht="12.75" customHeight="1">
      <c r="Y129" s="6"/>
      <c r="Z129" s="27"/>
      <c r="AA129" s="27"/>
      <c r="AB129" s="27"/>
      <c r="AC129" s="27"/>
      <c r="AD129" s="3"/>
    </row>
    <row r="130" spans="25:30" ht="12.75" customHeight="1">
      <c r="Y130" s="6"/>
      <c r="Z130" s="27"/>
      <c r="AA130" s="27"/>
      <c r="AB130" s="27"/>
      <c r="AC130" s="27"/>
      <c r="AD130" s="3"/>
    </row>
    <row r="131" spans="25:30" ht="12.75" customHeight="1">
      <c r="Y131" s="6"/>
      <c r="Z131" s="27"/>
      <c r="AA131" s="27"/>
      <c r="AB131" s="27"/>
      <c r="AC131" s="27"/>
      <c r="AD131" s="3"/>
    </row>
    <row r="132" spans="25:30" ht="12.75" customHeight="1">
      <c r="Y132" s="6"/>
      <c r="Z132" s="27"/>
      <c r="AA132" s="27"/>
      <c r="AB132" s="27"/>
      <c r="AC132" s="27"/>
      <c r="AD132" s="3"/>
    </row>
    <row r="133" spans="25:30" ht="12.75" customHeight="1">
      <c r="Y133" s="6"/>
      <c r="Z133" s="27"/>
      <c r="AA133" s="27"/>
      <c r="AB133" s="27"/>
      <c r="AC133" s="27"/>
      <c r="AD133" s="3"/>
    </row>
    <row r="134" spans="25:30" ht="12.75" customHeight="1">
      <c r="Y134" s="6"/>
      <c r="Z134" s="27"/>
      <c r="AA134" s="27"/>
      <c r="AB134" s="27"/>
      <c r="AC134" s="27"/>
      <c r="AD134" s="3"/>
    </row>
    <row r="135" spans="25:30" ht="12.75" customHeight="1">
      <c r="Y135" s="6"/>
      <c r="Z135" s="27"/>
      <c r="AA135" s="27"/>
      <c r="AB135" s="27"/>
      <c r="AC135" s="27"/>
      <c r="AD135" s="3"/>
    </row>
    <row r="136" spans="25:30" ht="12.75" customHeight="1">
      <c r="Y136" s="6"/>
      <c r="Z136" s="27"/>
      <c r="AA136" s="27"/>
      <c r="AB136" s="27"/>
      <c r="AC136" s="27"/>
      <c r="AD136" s="3"/>
    </row>
    <row r="137" spans="25:30" ht="12.75" customHeight="1">
      <c r="Y137" s="6"/>
      <c r="Z137" s="27"/>
      <c r="AA137" s="27"/>
      <c r="AB137" s="27"/>
      <c r="AC137" s="27"/>
      <c r="AD137" s="3"/>
    </row>
    <row r="138" spans="25:30" ht="12.75" customHeight="1">
      <c r="Y138" s="6"/>
      <c r="Z138" s="27"/>
      <c r="AA138" s="27"/>
      <c r="AB138" s="27"/>
      <c r="AC138" s="27"/>
      <c r="AD138" s="3"/>
    </row>
    <row r="139" spans="25:30" ht="12.75" customHeight="1">
      <c r="Y139" s="6"/>
      <c r="Z139" s="27"/>
      <c r="AA139" s="27"/>
      <c r="AB139" s="27"/>
      <c r="AC139" s="27"/>
      <c r="AD139" s="3"/>
    </row>
    <row r="140" spans="25:30" ht="12.75" customHeight="1">
      <c r="Y140" s="6"/>
      <c r="Z140" s="27"/>
      <c r="AA140" s="27"/>
      <c r="AB140" s="27"/>
      <c r="AC140" s="27"/>
      <c r="AD140" s="3"/>
    </row>
    <row r="141" spans="25:30" ht="12.75" customHeight="1">
      <c r="Y141" s="6"/>
      <c r="Z141" s="27"/>
      <c r="AA141" s="27"/>
      <c r="AB141" s="27"/>
      <c r="AC141" s="27"/>
      <c r="AD141" s="3"/>
    </row>
    <row r="142" spans="25:30" ht="12.75" customHeight="1">
      <c r="Y142" s="6"/>
      <c r="Z142" s="27"/>
      <c r="AA142" s="27"/>
      <c r="AB142" s="27"/>
      <c r="AC142" s="27"/>
      <c r="AD142" s="3"/>
    </row>
    <row r="143" spans="25:30" ht="12.75" customHeight="1">
      <c r="Y143" s="6"/>
      <c r="Z143" s="27"/>
      <c r="AA143" s="27"/>
      <c r="AB143" s="27"/>
      <c r="AC143" s="27"/>
      <c r="AD143" s="3"/>
    </row>
    <row r="144" spans="25:30" ht="12.75" customHeight="1">
      <c r="Y144" s="6"/>
      <c r="Z144" s="27"/>
      <c r="AA144" s="27"/>
      <c r="AB144" s="27"/>
      <c r="AC144" s="27"/>
      <c r="AD144" s="3"/>
    </row>
    <row r="145" spans="25:30" ht="12.75" customHeight="1">
      <c r="Y145" s="6"/>
      <c r="Z145" s="27"/>
      <c r="AA145" s="27"/>
      <c r="AB145" s="27"/>
      <c r="AC145" s="27"/>
      <c r="AD145" s="3"/>
    </row>
    <row r="146" spans="25:30" ht="12.75" customHeight="1">
      <c r="Y146" s="6"/>
      <c r="Z146" s="27"/>
      <c r="AA146" s="27"/>
      <c r="AB146" s="27"/>
      <c r="AC146" s="27"/>
      <c r="AD146" s="3"/>
    </row>
    <row r="147" spans="25:30" ht="12.75" customHeight="1">
      <c r="Y147" s="6"/>
      <c r="Z147" s="27"/>
      <c r="AA147" s="27"/>
      <c r="AB147" s="27"/>
      <c r="AC147" s="27"/>
      <c r="AD147" s="3"/>
    </row>
    <row r="148" spans="25:30" ht="12.75" customHeight="1">
      <c r="Y148" s="6"/>
      <c r="Z148" s="27"/>
      <c r="AA148" s="27"/>
      <c r="AB148" s="27"/>
      <c r="AC148" s="27"/>
      <c r="AD148" s="3"/>
    </row>
    <row r="149" spans="25:30" ht="12.75" customHeight="1">
      <c r="Y149" s="6"/>
      <c r="Z149" s="27"/>
      <c r="AA149" s="27"/>
      <c r="AB149" s="27"/>
      <c r="AC149" s="27"/>
      <c r="AD149" s="3"/>
    </row>
    <row r="150" spans="25:30" ht="12.75" customHeight="1">
      <c r="Y150" s="6"/>
      <c r="Z150" s="27"/>
      <c r="AA150" s="27"/>
      <c r="AB150" s="27"/>
      <c r="AC150" s="27"/>
      <c r="AD150" s="3"/>
    </row>
    <row r="151" spans="25:30" ht="12.75" customHeight="1">
      <c r="Y151" s="6"/>
      <c r="Z151" s="27"/>
      <c r="AA151" s="27"/>
      <c r="AB151" s="27"/>
      <c r="AC151" s="27"/>
      <c r="AD151" s="3"/>
    </row>
    <row r="152" spans="25:30" ht="12.75" customHeight="1">
      <c r="Y152" s="6"/>
      <c r="Z152" s="27"/>
      <c r="AA152" s="27"/>
      <c r="AB152" s="27"/>
      <c r="AC152" s="27"/>
      <c r="AD152" s="3"/>
    </row>
    <row r="153" spans="25:30" ht="12.75" customHeight="1">
      <c r="Y153" s="6"/>
      <c r="Z153" s="27"/>
      <c r="AA153" s="27"/>
      <c r="AB153" s="27"/>
      <c r="AC153" s="27"/>
      <c r="AD153" s="3"/>
    </row>
    <row r="154" spans="25:30" ht="12.75" customHeight="1">
      <c r="Y154" s="6"/>
      <c r="Z154" s="27"/>
      <c r="AA154" s="27"/>
      <c r="AB154" s="27"/>
      <c r="AC154" s="27"/>
      <c r="AD154" s="3"/>
    </row>
    <row r="155" spans="25:30" ht="12.75" customHeight="1">
      <c r="Y155" s="6"/>
      <c r="Z155" s="27"/>
      <c r="AA155" s="27"/>
      <c r="AB155" s="27"/>
      <c r="AC155" s="27"/>
      <c r="AD155" s="3"/>
    </row>
    <row r="156" spans="25:30" ht="12.75" customHeight="1">
      <c r="Y156" s="6"/>
      <c r="Z156" s="27"/>
      <c r="AA156" s="27"/>
      <c r="AB156" s="27"/>
      <c r="AC156" s="27"/>
      <c r="AD156" s="3"/>
    </row>
    <row r="157" spans="25:30" ht="12.75" customHeight="1">
      <c r="Y157" s="6"/>
      <c r="Z157" s="27"/>
      <c r="AA157" s="27"/>
      <c r="AB157" s="27"/>
      <c r="AC157" s="27"/>
      <c r="AD157" s="3"/>
    </row>
    <row r="158" spans="25:30" ht="12.75" customHeight="1">
      <c r="Y158" s="6"/>
      <c r="Z158" s="27"/>
      <c r="AA158" s="27"/>
      <c r="AB158" s="27"/>
      <c r="AC158" s="27"/>
      <c r="AD158" s="3"/>
    </row>
    <row r="159" spans="25:30" ht="12.75" customHeight="1">
      <c r="Y159" s="6"/>
      <c r="Z159" s="27"/>
      <c r="AA159" s="27"/>
      <c r="AB159" s="27"/>
      <c r="AC159" s="27"/>
      <c r="AD159" s="3"/>
    </row>
    <row r="160" spans="25:30" ht="12.75" customHeight="1">
      <c r="Y160" s="6"/>
      <c r="Z160" s="27"/>
      <c r="AA160" s="27"/>
      <c r="AB160" s="27"/>
      <c r="AC160" s="27"/>
      <c r="AD160" s="3"/>
    </row>
    <row r="161" spans="25:30" ht="12.75" customHeight="1">
      <c r="Y161" s="6"/>
      <c r="Z161" s="27"/>
      <c r="AA161" s="27"/>
      <c r="AB161" s="27"/>
      <c r="AC161" s="27"/>
      <c r="AD161" s="3"/>
    </row>
    <row r="162" spans="25:30" ht="12.75" customHeight="1">
      <c r="Y162" s="6"/>
      <c r="Z162" s="27"/>
      <c r="AA162" s="27"/>
      <c r="AB162" s="27"/>
      <c r="AC162" s="27"/>
      <c r="AD162" s="3"/>
    </row>
    <row r="163" spans="25:30" ht="12.75" customHeight="1">
      <c r="Y163" s="6"/>
      <c r="Z163" s="27"/>
      <c r="AA163" s="27"/>
      <c r="AB163" s="27"/>
      <c r="AC163" s="27"/>
      <c r="AD163" s="3"/>
    </row>
    <row r="164" spans="25:30" ht="12.75" customHeight="1">
      <c r="Y164" s="6"/>
      <c r="Z164" s="27"/>
      <c r="AA164" s="27"/>
      <c r="AB164" s="27"/>
      <c r="AC164" s="27"/>
      <c r="AD164" s="3"/>
    </row>
    <row r="165" spans="25:30" ht="12.75" customHeight="1">
      <c r="Y165" s="6"/>
      <c r="Z165" s="27"/>
      <c r="AA165" s="27"/>
      <c r="AB165" s="27"/>
      <c r="AC165" s="27"/>
      <c r="AD165" s="3"/>
    </row>
    <row r="166" spans="25:30" ht="12.75" customHeight="1">
      <c r="Y166" s="6"/>
      <c r="Z166" s="27"/>
      <c r="AA166" s="27"/>
      <c r="AB166" s="27"/>
      <c r="AC166" s="27"/>
      <c r="AD166" s="3"/>
    </row>
    <row r="167" spans="25:30" ht="12.75" customHeight="1">
      <c r="Y167" s="6"/>
      <c r="Z167" s="27"/>
      <c r="AA167" s="27"/>
      <c r="AB167" s="27"/>
      <c r="AC167" s="27"/>
      <c r="AD167" s="3"/>
    </row>
    <row r="168" spans="25:30" ht="12.75" customHeight="1">
      <c r="Y168" s="6"/>
      <c r="Z168" s="27"/>
      <c r="AA168" s="27"/>
      <c r="AB168" s="27"/>
      <c r="AC168" s="27"/>
      <c r="AD168" s="3"/>
    </row>
    <row r="169" spans="25:30" ht="12.75" customHeight="1">
      <c r="Y169" s="6"/>
      <c r="Z169" s="27"/>
      <c r="AA169" s="27"/>
      <c r="AB169" s="27"/>
      <c r="AC169" s="27"/>
      <c r="AD169" s="3"/>
    </row>
    <row r="170" spans="25:30" ht="12.75" customHeight="1">
      <c r="Y170" s="6"/>
      <c r="Z170" s="27"/>
      <c r="AA170" s="27"/>
      <c r="AB170" s="27"/>
      <c r="AC170" s="27"/>
      <c r="AD170" s="3"/>
    </row>
    <row r="171" spans="25:30" ht="12.75" customHeight="1">
      <c r="Y171" s="6"/>
      <c r="Z171" s="27"/>
      <c r="AA171" s="27"/>
      <c r="AB171" s="27"/>
      <c r="AC171" s="27"/>
      <c r="AD171" s="3"/>
    </row>
    <row r="172" spans="25:30" ht="12.75" customHeight="1">
      <c r="Y172" s="6"/>
      <c r="Z172" s="27"/>
      <c r="AA172" s="27"/>
      <c r="AB172" s="27"/>
      <c r="AC172" s="27"/>
      <c r="AD172" s="3"/>
    </row>
    <row r="173" spans="25:30" ht="12.75" customHeight="1">
      <c r="Y173" s="6"/>
      <c r="Z173" s="27"/>
      <c r="AA173" s="27"/>
      <c r="AB173" s="27"/>
      <c r="AC173" s="27"/>
      <c r="AD173" s="3"/>
    </row>
    <row r="174" spans="25:30" ht="12.75" customHeight="1">
      <c r="Y174" s="6"/>
      <c r="Z174" s="27"/>
      <c r="AA174" s="27"/>
      <c r="AB174" s="27"/>
      <c r="AC174" s="27"/>
      <c r="AD174" s="3"/>
    </row>
    <row r="175" spans="25:30" ht="12.75" customHeight="1">
      <c r="Y175" s="6"/>
      <c r="Z175" s="27"/>
      <c r="AA175" s="27"/>
      <c r="AB175" s="27"/>
      <c r="AC175" s="27"/>
      <c r="AD175" s="3"/>
    </row>
    <row r="176" spans="25:30" ht="12.75" customHeight="1">
      <c r="Y176" s="6"/>
      <c r="Z176" s="27"/>
      <c r="AA176" s="27"/>
      <c r="AB176" s="27"/>
      <c r="AC176" s="27"/>
      <c r="AD176" s="3"/>
    </row>
    <row r="177" spans="25:30" ht="12.75" customHeight="1">
      <c r="Y177" s="6"/>
      <c r="Z177" s="27"/>
      <c r="AA177" s="27"/>
      <c r="AB177" s="27"/>
      <c r="AC177" s="27"/>
      <c r="AD177" s="3"/>
    </row>
    <row r="178" spans="26:29" ht="12.75" customHeight="1">
      <c r="Z178" s="5"/>
      <c r="AA178" s="5"/>
      <c r="AB178" s="5"/>
      <c r="AC178" s="5"/>
    </row>
  </sheetData>
  <sheetProtection sheet="1" objects="1" scenarios="1"/>
  <mergeCells count="4">
    <mergeCell ref="G22:I51"/>
    <mergeCell ref="B2:C2"/>
    <mergeCell ref="B3:C3"/>
    <mergeCell ref="B6:H6"/>
  </mergeCells>
  <conditionalFormatting sqref="B10:B105">
    <cfRule type="expression" priority="1" dxfId="3" stopIfTrue="1">
      <formula>'PI_Sample_###'!$G$18=1</formula>
    </cfRule>
    <cfRule type="expression" priority="2" dxfId="4" stopIfTrue="1">
      <formula>'PI_Sample_###'!$G$18=2</formula>
    </cfRule>
    <cfRule type="expression" priority="3" dxfId="5" stopIfTrue="1">
      <formula>'PI_Sample_###'!$G$18=3</formula>
    </cfRule>
  </conditionalFormatting>
  <dataValidations count="4">
    <dataValidation type="textLength" allowBlank="1" showInputMessage="1" showErrorMessage="1" sqref="B6">
      <formula1>0</formula1>
      <formula2>256</formula2>
    </dataValidation>
    <dataValidation allowBlank="1" showInputMessage="1" showErrorMessage="1" sqref="E9:F9"/>
    <dataValidation type="whole" showErrorMessage="1" errorTitle="Incorrect entry." error="Volume must be a whole number between 0 and 1000." sqref="D10:D105">
      <formula1>0</formula1>
      <formula2>1000</formula2>
    </dataValidation>
    <dataValidation type="list" allowBlank="1" showDropDown="1" sqref="G10">
      <formula1>"1,2"</formula1>
    </dataValidation>
  </dataValidations>
  <printOptions/>
  <pageMargins left="0.75" right="0.75" top="1" bottom="1" header="0.5" footer="0.5"/>
  <pageSetup horizontalDpi="600" verticalDpi="600" orientation="portrait"/>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C97"/>
  <sheetViews>
    <sheetView workbookViewId="0" topLeftCell="A1">
      <selection activeCell="E97" sqref="E97"/>
    </sheetView>
  </sheetViews>
  <sheetFormatPr defaultColWidth="11.00390625" defaultRowHeight="12.75"/>
  <cols>
    <col min="1" max="1" width="22.375" style="0" bestFit="1" customWidth="1"/>
    <col min="2" max="2" width="14.375" style="0" bestFit="1" customWidth="1"/>
    <col min="3" max="3" width="5.625" style="0" bestFit="1" customWidth="1"/>
  </cols>
  <sheetData>
    <row r="1" spans="1:3" ht="12.75">
      <c r="A1" t="s">
        <v>55</v>
      </c>
      <c r="B1" t="s">
        <v>54</v>
      </c>
      <c r="C1" t="s">
        <v>93</v>
      </c>
    </row>
    <row r="2" spans="1:3" ht="12.75">
      <c r="A2" s="15" t="str">
        <f>CONCATENATE('PI_Sample_###'!$B$3,"_",'PI_Sample_###'!$D$3)</f>
        <v>PI_Sample_###_1</v>
      </c>
      <c r="B2" t="s">
        <v>56</v>
      </c>
      <c r="C2" s="15">
        <f>VLOOKUP(B2,'PI_Sample_###'!$B$10:$C$105,2,0)</f>
        <v>0</v>
      </c>
    </row>
    <row r="3" spans="1:3" ht="12.75">
      <c r="A3" s="15" t="str">
        <f>CONCATENATE('PI_Sample_###'!$B$3,"_",'PI_Sample_###'!$D$3)</f>
        <v>PI_Sample_###_1</v>
      </c>
      <c r="B3" t="s">
        <v>57</v>
      </c>
      <c r="C3" s="15">
        <f>VLOOKUP(B3,'PI_Sample_###'!$B$10:$C$105,2,0)</f>
        <v>0</v>
      </c>
    </row>
    <row r="4" spans="1:3" ht="12.75">
      <c r="A4" s="15" t="str">
        <f>CONCATENATE('PI_Sample_###'!$B$3,"_",'PI_Sample_###'!$D$3)</f>
        <v>PI_Sample_###_1</v>
      </c>
      <c r="B4" t="s">
        <v>58</v>
      </c>
      <c r="C4" s="15">
        <f>VLOOKUP(B4,'PI_Sample_###'!$B$10:$C$105,2,0)</f>
        <v>0</v>
      </c>
    </row>
    <row r="5" spans="1:3" ht="12.75">
      <c r="A5" s="15" t="str">
        <f>CONCATENATE('PI_Sample_###'!$B$3,"_",'PI_Sample_###'!$D$3)</f>
        <v>PI_Sample_###_1</v>
      </c>
      <c r="B5" t="s">
        <v>59</v>
      </c>
      <c r="C5" s="15">
        <f>VLOOKUP(B5,'PI_Sample_###'!$B$10:$C$105,2,0)</f>
        <v>0</v>
      </c>
    </row>
    <row r="6" spans="1:3" ht="12.75">
      <c r="A6" s="15" t="str">
        <f>CONCATENATE('PI_Sample_###'!$B$3,"_",'PI_Sample_###'!$D$3)</f>
        <v>PI_Sample_###_1</v>
      </c>
      <c r="B6" t="s">
        <v>60</v>
      </c>
      <c r="C6" s="15">
        <f>VLOOKUP(B6,'PI_Sample_###'!$B$10:$C$105,2,0)</f>
        <v>0</v>
      </c>
    </row>
    <row r="7" spans="1:3" ht="12.75">
      <c r="A7" s="15" t="str">
        <f>CONCATENATE('PI_Sample_###'!$B$3,"_",'PI_Sample_###'!$D$3)</f>
        <v>PI_Sample_###_1</v>
      </c>
      <c r="B7" t="s">
        <v>61</v>
      </c>
      <c r="C7" s="15">
        <f>VLOOKUP(B7,'PI_Sample_###'!$B$10:$C$105,2,0)</f>
        <v>0</v>
      </c>
    </row>
    <row r="8" spans="1:3" ht="12.75">
      <c r="A8" s="15" t="str">
        <f>CONCATENATE('PI_Sample_###'!$B$3,"_",'PI_Sample_###'!$D$3)</f>
        <v>PI_Sample_###_1</v>
      </c>
      <c r="B8" t="s">
        <v>62</v>
      </c>
      <c r="C8" s="15">
        <f>VLOOKUP(B8,'PI_Sample_###'!$B$10:$C$105,2,0)</f>
        <v>0</v>
      </c>
    </row>
    <row r="9" spans="1:3" ht="12.75">
      <c r="A9" s="15" t="str">
        <f>CONCATENATE('PI_Sample_###'!$B$3,"_",'PI_Sample_###'!$D$3)</f>
        <v>PI_Sample_###_1</v>
      </c>
      <c r="B9" t="s">
        <v>63</v>
      </c>
      <c r="C9" s="15">
        <f>VLOOKUP(B9,'PI_Sample_###'!$B$10:$C$105,2,0)</f>
        <v>0</v>
      </c>
    </row>
    <row r="10" spans="1:3" ht="12.75">
      <c r="A10" s="15" t="str">
        <f>CONCATENATE('PI_Sample_###'!$B$3,"_",'PI_Sample_###'!$D$3)</f>
        <v>PI_Sample_###_1</v>
      </c>
      <c r="B10" t="s">
        <v>64</v>
      </c>
      <c r="C10" s="15">
        <f>VLOOKUP(B10,'PI_Sample_###'!$B$10:$C$105,2,0)</f>
        <v>0</v>
      </c>
    </row>
    <row r="11" spans="1:3" ht="12.75">
      <c r="A11" s="15" t="str">
        <f>CONCATENATE('PI_Sample_###'!$B$3,"_",'PI_Sample_###'!$D$3)</f>
        <v>PI_Sample_###_1</v>
      </c>
      <c r="B11" t="s">
        <v>65</v>
      </c>
      <c r="C11" s="15">
        <f>VLOOKUP(B11,'PI_Sample_###'!$B$10:$C$105,2,0)</f>
        <v>0</v>
      </c>
    </row>
    <row r="12" spans="1:3" ht="12.75">
      <c r="A12" s="15" t="str">
        <f>CONCATENATE('PI_Sample_###'!$B$3,"_",'PI_Sample_###'!$D$3)</f>
        <v>PI_Sample_###_1</v>
      </c>
      <c r="B12" t="s">
        <v>66</v>
      </c>
      <c r="C12" s="15">
        <f>VLOOKUP(B12,'PI_Sample_###'!$B$10:$C$105,2,0)</f>
        <v>0</v>
      </c>
    </row>
    <row r="13" spans="1:3" ht="12.75">
      <c r="A13" s="15" t="str">
        <f>CONCATENATE('PI_Sample_###'!$B$3,"_",'PI_Sample_###'!$D$3)</f>
        <v>PI_Sample_###_1</v>
      </c>
      <c r="B13" t="s">
        <v>67</v>
      </c>
      <c r="C13" s="15">
        <f>VLOOKUP(B13,'PI_Sample_###'!$B$10:$C$105,2,0)</f>
        <v>0</v>
      </c>
    </row>
    <row r="14" spans="1:3" ht="12.75">
      <c r="A14" s="15" t="str">
        <f>CONCATENATE('PI_Sample_###'!$B$3,"_",'PI_Sample_###'!$D$3)</f>
        <v>PI_Sample_###_1</v>
      </c>
      <c r="B14" t="s">
        <v>68</v>
      </c>
      <c r="C14" s="15">
        <f>VLOOKUP(B14,'PI_Sample_###'!$B$10:$C$105,2,0)</f>
        <v>0</v>
      </c>
    </row>
    <row r="15" spans="1:3" ht="12.75">
      <c r="A15" s="15" t="str">
        <f>CONCATENATE('PI_Sample_###'!$B$3,"_",'PI_Sample_###'!$D$3)</f>
        <v>PI_Sample_###_1</v>
      </c>
      <c r="B15" t="s">
        <v>69</v>
      </c>
      <c r="C15" s="15">
        <f>VLOOKUP(B15,'PI_Sample_###'!$B$10:$C$105,2,0)</f>
        <v>0</v>
      </c>
    </row>
    <row r="16" spans="1:3" ht="12.75">
      <c r="A16" s="15" t="str">
        <f>CONCATENATE('PI_Sample_###'!$B$3,"_",'PI_Sample_###'!$D$3)</f>
        <v>PI_Sample_###_1</v>
      </c>
      <c r="B16" t="s">
        <v>70</v>
      </c>
      <c r="C16" s="15">
        <f>VLOOKUP(B16,'PI_Sample_###'!$B$10:$C$105,2,0)</f>
        <v>0</v>
      </c>
    </row>
    <row r="17" spans="1:3" ht="12.75">
      <c r="A17" s="15" t="str">
        <f>CONCATENATE('PI_Sample_###'!$B$3,"_",'PI_Sample_###'!$D$3)</f>
        <v>PI_Sample_###_1</v>
      </c>
      <c r="B17" t="s">
        <v>71</v>
      </c>
      <c r="C17" s="15">
        <f>VLOOKUP(B17,'PI_Sample_###'!$B$10:$C$105,2,0)</f>
        <v>0</v>
      </c>
    </row>
    <row r="18" spans="1:3" ht="12.75">
      <c r="A18" s="15" t="str">
        <f>CONCATENATE('PI_Sample_###'!$B$3,"_",'PI_Sample_###'!$D$3)</f>
        <v>PI_Sample_###_1</v>
      </c>
      <c r="B18" t="s">
        <v>72</v>
      </c>
      <c r="C18" s="15">
        <f>VLOOKUP(B18,'PI_Sample_###'!$B$10:$C$105,2,0)</f>
        <v>0</v>
      </c>
    </row>
    <row r="19" spans="1:3" ht="12.75">
      <c r="A19" s="15" t="str">
        <f>CONCATENATE('PI_Sample_###'!$B$3,"_",'PI_Sample_###'!$D$3)</f>
        <v>PI_Sample_###_1</v>
      </c>
      <c r="B19" t="s">
        <v>74</v>
      </c>
      <c r="C19" s="15">
        <f>VLOOKUP(B19,'PI_Sample_###'!$B$10:$C$105,2,0)</f>
        <v>0</v>
      </c>
    </row>
    <row r="20" spans="1:3" ht="12.75">
      <c r="A20" s="15" t="str">
        <f>CONCATENATE('PI_Sample_###'!$B$3,"_",'PI_Sample_###'!$D$3)</f>
        <v>PI_Sample_###_1</v>
      </c>
      <c r="B20" t="s">
        <v>75</v>
      </c>
      <c r="C20" s="15">
        <f>VLOOKUP(B20,'PI_Sample_###'!$B$10:$C$105,2,0)</f>
        <v>0</v>
      </c>
    </row>
    <row r="21" spans="1:3" ht="12.75">
      <c r="A21" s="15" t="str">
        <f>CONCATENATE('PI_Sample_###'!$B$3,"_",'PI_Sample_###'!$D$3)</f>
        <v>PI_Sample_###_1</v>
      </c>
      <c r="B21" t="s">
        <v>76</v>
      </c>
      <c r="C21" s="15">
        <f>VLOOKUP(B21,'PI_Sample_###'!$B$10:$C$105,2,0)</f>
        <v>0</v>
      </c>
    </row>
    <row r="22" spans="1:3" ht="12.75">
      <c r="A22" s="15" t="str">
        <f>CONCATENATE('PI_Sample_###'!$B$3,"_",'PI_Sample_###'!$D$3)</f>
        <v>PI_Sample_###_1</v>
      </c>
      <c r="B22" t="s">
        <v>77</v>
      </c>
      <c r="C22" s="15">
        <f>VLOOKUP(B22,'PI_Sample_###'!$B$10:$C$105,2,0)</f>
        <v>0</v>
      </c>
    </row>
    <row r="23" spans="1:3" ht="12.75">
      <c r="A23" s="15" t="str">
        <f>CONCATENATE('PI_Sample_###'!$B$3,"_",'PI_Sample_###'!$D$3)</f>
        <v>PI_Sample_###_1</v>
      </c>
      <c r="B23" t="s">
        <v>78</v>
      </c>
      <c r="C23" s="15">
        <f>VLOOKUP(B23,'PI_Sample_###'!$B$10:$C$105,2,0)</f>
        <v>0</v>
      </c>
    </row>
    <row r="24" spans="1:3" ht="12.75">
      <c r="A24" s="15" t="str">
        <f>CONCATENATE('PI_Sample_###'!$B$3,"_",'PI_Sample_###'!$D$3)</f>
        <v>PI_Sample_###_1</v>
      </c>
      <c r="B24" t="s">
        <v>79</v>
      </c>
      <c r="C24" s="15">
        <f>VLOOKUP(B24,'PI_Sample_###'!$B$10:$C$105,2,0)</f>
        <v>0</v>
      </c>
    </row>
    <row r="25" spans="1:3" ht="12.75">
      <c r="A25" s="15" t="str">
        <f>CONCATENATE('PI_Sample_###'!$B$3,"_",'PI_Sample_###'!$D$3)</f>
        <v>PI_Sample_###_1</v>
      </c>
      <c r="B25" t="s">
        <v>80</v>
      </c>
      <c r="C25" s="15">
        <f>VLOOKUP(B25,'PI_Sample_###'!$B$10:$C$105,2,0)</f>
        <v>0</v>
      </c>
    </row>
    <row r="26" spans="1:3" ht="12.75">
      <c r="A26" s="15" t="str">
        <f>CONCATENATE('PI_Sample_###'!$B$3,"_",'PI_Sample_###'!$D$3)</f>
        <v>PI_Sample_###_1</v>
      </c>
      <c r="B26" t="s">
        <v>81</v>
      </c>
      <c r="C26" s="15">
        <f>VLOOKUP(B26,'PI_Sample_###'!$B$10:$C$105,2,0)</f>
        <v>0</v>
      </c>
    </row>
    <row r="27" spans="1:3" ht="12.75">
      <c r="A27" s="15" t="str">
        <f>CONCATENATE('PI_Sample_###'!$B$3,"_",'PI_Sample_###'!$D$3)</f>
        <v>PI_Sample_###_1</v>
      </c>
      <c r="B27" t="s">
        <v>82</v>
      </c>
      <c r="C27" s="15">
        <f>VLOOKUP(B27,'PI_Sample_###'!$B$10:$C$105,2,0)</f>
        <v>0</v>
      </c>
    </row>
    <row r="28" spans="1:3" ht="12.75">
      <c r="A28" s="15" t="str">
        <f>CONCATENATE('PI_Sample_###'!$B$3,"_",'PI_Sample_###'!$D$3)</f>
        <v>PI_Sample_###_1</v>
      </c>
      <c r="B28" t="s">
        <v>83</v>
      </c>
      <c r="C28" s="15">
        <f>VLOOKUP(B28,'PI_Sample_###'!$B$10:$C$105,2,0)</f>
        <v>0</v>
      </c>
    </row>
    <row r="29" spans="1:3" ht="12.75">
      <c r="A29" s="15" t="str">
        <f>CONCATENATE('PI_Sample_###'!$B$3,"_",'PI_Sample_###'!$D$3)</f>
        <v>PI_Sample_###_1</v>
      </c>
      <c r="B29" t="s">
        <v>84</v>
      </c>
      <c r="C29" s="15">
        <f>VLOOKUP(B29,'PI_Sample_###'!$B$10:$C$105,2,0)</f>
        <v>0</v>
      </c>
    </row>
    <row r="30" spans="1:3" ht="12.75">
      <c r="A30" s="15" t="str">
        <f>CONCATENATE('PI_Sample_###'!$B$3,"_",'PI_Sample_###'!$D$3)</f>
        <v>PI_Sample_###_1</v>
      </c>
      <c r="B30" t="s">
        <v>85</v>
      </c>
      <c r="C30" s="15">
        <f>VLOOKUP(B30,'PI_Sample_###'!$B$10:$C$105,2,0)</f>
        <v>0</v>
      </c>
    </row>
    <row r="31" spans="1:3" ht="12.75">
      <c r="A31" s="15" t="str">
        <f>CONCATENATE('PI_Sample_###'!$B$3,"_",'PI_Sample_###'!$D$3)</f>
        <v>PI_Sample_###_1</v>
      </c>
      <c r="B31" t="s">
        <v>86</v>
      </c>
      <c r="C31" s="15">
        <f>VLOOKUP(B31,'PI_Sample_###'!$B$10:$C$105,2,0)</f>
        <v>0</v>
      </c>
    </row>
    <row r="32" spans="1:3" ht="12.75">
      <c r="A32" s="15" t="str">
        <f>CONCATENATE('PI_Sample_###'!$B$3,"_",'PI_Sample_###'!$D$3)</f>
        <v>PI_Sample_###_1</v>
      </c>
      <c r="B32" t="s">
        <v>87</v>
      </c>
      <c r="C32" s="15">
        <f>VLOOKUP(B32,'PI_Sample_###'!$B$10:$C$105,2,0)</f>
        <v>0</v>
      </c>
    </row>
    <row r="33" spans="1:3" ht="12.75">
      <c r="A33" s="15" t="str">
        <f>CONCATENATE('PI_Sample_###'!$B$3,"_",'PI_Sample_###'!$D$3)</f>
        <v>PI_Sample_###_1</v>
      </c>
      <c r="B33" t="s">
        <v>88</v>
      </c>
      <c r="C33" s="15">
        <f>VLOOKUP(B33,'PI_Sample_###'!$B$10:$C$105,2,0)</f>
        <v>0</v>
      </c>
    </row>
    <row r="34" spans="1:3" ht="12.75">
      <c r="A34" s="15" t="str">
        <f>CONCATENATE('PI_Sample_###'!$B$3,"_",'PI_Sample_###'!$D$3)</f>
        <v>PI_Sample_###_1</v>
      </c>
      <c r="B34" t="s">
        <v>89</v>
      </c>
      <c r="C34" s="15">
        <f>VLOOKUP(B34,'PI_Sample_###'!$B$10:$C$105,2,0)</f>
        <v>0</v>
      </c>
    </row>
    <row r="35" spans="1:3" ht="12.75">
      <c r="A35" s="15" t="str">
        <f>CONCATENATE('PI_Sample_###'!$B$3,"_",'PI_Sample_###'!$D$3)</f>
        <v>PI_Sample_###_1</v>
      </c>
      <c r="B35" t="s">
        <v>90</v>
      </c>
      <c r="C35" s="15">
        <f>VLOOKUP(B35,'PI_Sample_###'!$B$10:$C$105,2,0)</f>
        <v>0</v>
      </c>
    </row>
    <row r="36" spans="1:3" ht="12.75">
      <c r="A36" s="15" t="str">
        <f>CONCATENATE('PI_Sample_###'!$B$3,"_",'PI_Sample_###'!$D$3)</f>
        <v>PI_Sample_###_1</v>
      </c>
      <c r="B36" t="s">
        <v>91</v>
      </c>
      <c r="C36" s="15">
        <f>VLOOKUP(B36,'PI_Sample_###'!$B$10:$C$105,2,0)</f>
        <v>0</v>
      </c>
    </row>
    <row r="37" spans="1:3" ht="12.75">
      <c r="A37" s="15" t="str">
        <f>CONCATENATE('PI_Sample_###'!$B$3,"_",'PI_Sample_###'!$D$3)</f>
        <v>PI_Sample_###_1</v>
      </c>
      <c r="B37" t="s">
        <v>92</v>
      </c>
      <c r="C37" s="15">
        <f>VLOOKUP(B37,'PI_Sample_###'!$B$10:$C$105,2,0)</f>
        <v>0</v>
      </c>
    </row>
    <row r="38" spans="1:3" ht="12.75">
      <c r="A38" s="15" t="str">
        <f>CONCATENATE('PI_Sample_###'!$B$3,"_",'PI_Sample_###'!$D$3)</f>
        <v>PI_Sample_###_1</v>
      </c>
      <c r="B38" t="s">
        <v>94</v>
      </c>
      <c r="C38" s="15">
        <f>VLOOKUP(B38,'PI_Sample_###'!$B$10:$C$105,2,0)</f>
        <v>0</v>
      </c>
    </row>
    <row r="39" spans="1:3" ht="12.75">
      <c r="A39" s="15" t="str">
        <f>CONCATENATE('PI_Sample_###'!$B$3,"_",'PI_Sample_###'!$D$3)</f>
        <v>PI_Sample_###_1</v>
      </c>
      <c r="B39" t="s">
        <v>95</v>
      </c>
      <c r="C39" s="15">
        <f>VLOOKUP(B39,'PI_Sample_###'!$B$10:$C$105,2,0)</f>
        <v>0</v>
      </c>
    </row>
    <row r="40" spans="1:3" ht="12.75">
      <c r="A40" s="15" t="str">
        <f>CONCATENATE('PI_Sample_###'!$B$3,"_",'PI_Sample_###'!$D$3)</f>
        <v>PI_Sample_###_1</v>
      </c>
      <c r="B40" t="s">
        <v>96</v>
      </c>
      <c r="C40" s="15">
        <f>VLOOKUP(B40,'PI_Sample_###'!$B$10:$C$105,2,0)</f>
        <v>0</v>
      </c>
    </row>
    <row r="41" spans="1:3" ht="12.75">
      <c r="A41" s="15" t="str">
        <f>CONCATENATE('PI_Sample_###'!$B$3,"_",'PI_Sample_###'!$D$3)</f>
        <v>PI_Sample_###_1</v>
      </c>
      <c r="B41" t="s">
        <v>97</v>
      </c>
      <c r="C41" s="15">
        <f>VLOOKUP(B41,'PI_Sample_###'!$B$10:$C$105,2,0)</f>
        <v>0</v>
      </c>
    </row>
    <row r="42" spans="1:3" ht="12.75">
      <c r="A42" s="15" t="str">
        <f>CONCATENATE('PI_Sample_###'!$B$3,"_",'PI_Sample_###'!$D$3)</f>
        <v>PI_Sample_###_1</v>
      </c>
      <c r="B42" t="s">
        <v>98</v>
      </c>
      <c r="C42" s="15">
        <f>VLOOKUP(B42,'PI_Sample_###'!$B$10:$C$105,2,0)</f>
        <v>0</v>
      </c>
    </row>
    <row r="43" spans="1:3" ht="12.75">
      <c r="A43" s="15" t="str">
        <f>CONCATENATE('PI_Sample_###'!$B$3,"_",'PI_Sample_###'!$D$3)</f>
        <v>PI_Sample_###_1</v>
      </c>
      <c r="B43" t="s">
        <v>99</v>
      </c>
      <c r="C43" s="15">
        <f>VLOOKUP(B43,'PI_Sample_###'!$B$10:$C$105,2,0)</f>
        <v>0</v>
      </c>
    </row>
    <row r="44" spans="1:3" ht="12.75">
      <c r="A44" s="15" t="str">
        <f>CONCATENATE('PI_Sample_###'!$B$3,"_",'PI_Sample_###'!$D$3)</f>
        <v>PI_Sample_###_1</v>
      </c>
      <c r="B44" t="s">
        <v>100</v>
      </c>
      <c r="C44" s="15">
        <f>VLOOKUP(B44,'PI_Sample_###'!$B$10:$C$105,2,0)</f>
        <v>0</v>
      </c>
    </row>
    <row r="45" spans="1:3" ht="12.75">
      <c r="A45" s="15" t="str">
        <f>CONCATENATE('PI_Sample_###'!$B$3,"_",'PI_Sample_###'!$D$3)</f>
        <v>PI_Sample_###_1</v>
      </c>
      <c r="B45" t="s">
        <v>101</v>
      </c>
      <c r="C45" s="15">
        <f>VLOOKUP(B45,'PI_Sample_###'!$B$10:$C$105,2,0)</f>
        <v>0</v>
      </c>
    </row>
    <row r="46" spans="1:3" ht="12.75">
      <c r="A46" s="15" t="str">
        <f>CONCATENATE('PI_Sample_###'!$B$3,"_",'PI_Sample_###'!$D$3)</f>
        <v>PI_Sample_###_1</v>
      </c>
      <c r="B46" t="s">
        <v>102</v>
      </c>
      <c r="C46" s="15">
        <f>VLOOKUP(B46,'PI_Sample_###'!$B$10:$C$105,2,0)</f>
        <v>0</v>
      </c>
    </row>
    <row r="47" spans="1:3" ht="12.75">
      <c r="A47" s="15" t="str">
        <f>CONCATENATE('PI_Sample_###'!$B$3,"_",'PI_Sample_###'!$D$3)</f>
        <v>PI_Sample_###_1</v>
      </c>
      <c r="B47" t="s">
        <v>103</v>
      </c>
      <c r="C47" s="15">
        <f>VLOOKUP(B47,'PI_Sample_###'!$B$10:$C$105,2,0)</f>
        <v>0</v>
      </c>
    </row>
    <row r="48" spans="1:3" ht="12.75">
      <c r="A48" s="15" t="str">
        <f>CONCATENATE('PI_Sample_###'!$B$3,"_",'PI_Sample_###'!$D$3)</f>
        <v>PI_Sample_###_1</v>
      </c>
      <c r="B48" t="s">
        <v>104</v>
      </c>
      <c r="C48" s="15">
        <f>VLOOKUP(B48,'PI_Sample_###'!$B$10:$C$105,2,0)</f>
        <v>0</v>
      </c>
    </row>
    <row r="49" spans="1:3" ht="12.75">
      <c r="A49" s="15" t="str">
        <f>CONCATENATE('PI_Sample_###'!$B$3,"_",'PI_Sample_###'!$D$3)</f>
        <v>PI_Sample_###_1</v>
      </c>
      <c r="B49" t="s">
        <v>105</v>
      </c>
      <c r="C49" s="15">
        <f>VLOOKUP(B49,'PI_Sample_###'!$B$10:$C$105,2,0)</f>
        <v>0</v>
      </c>
    </row>
    <row r="50" spans="1:3" ht="12.75">
      <c r="A50" s="15" t="str">
        <f>CONCATENATE('PI_Sample_###'!$B$3,"_",'PI_Sample_###'!$D$3)</f>
        <v>PI_Sample_###_1</v>
      </c>
      <c r="B50" t="s">
        <v>106</v>
      </c>
      <c r="C50" s="15">
        <f>VLOOKUP(B50,'PI_Sample_###'!$B$10:$C$105,2,0)</f>
        <v>0</v>
      </c>
    </row>
    <row r="51" spans="1:3" ht="12.75">
      <c r="A51" s="15" t="str">
        <f>CONCATENATE('PI_Sample_###'!$B$3,"_",'PI_Sample_###'!$D$3)</f>
        <v>PI_Sample_###_1</v>
      </c>
      <c r="B51" t="s">
        <v>107</v>
      </c>
      <c r="C51" s="15">
        <f>VLOOKUP(B51,'PI_Sample_###'!$B$10:$C$105,2,0)</f>
        <v>0</v>
      </c>
    </row>
    <row r="52" spans="1:3" ht="12.75">
      <c r="A52" s="15" t="str">
        <f>CONCATENATE('PI_Sample_###'!$B$3,"_",'PI_Sample_###'!$D$3)</f>
        <v>PI_Sample_###_1</v>
      </c>
      <c r="B52" t="s">
        <v>108</v>
      </c>
      <c r="C52" s="15">
        <f>VLOOKUP(B52,'PI_Sample_###'!$B$10:$C$105,2,0)</f>
        <v>0</v>
      </c>
    </row>
    <row r="53" spans="1:3" ht="12.75">
      <c r="A53" s="15" t="str">
        <f>CONCATENATE('PI_Sample_###'!$B$3,"_",'PI_Sample_###'!$D$3)</f>
        <v>PI_Sample_###_1</v>
      </c>
      <c r="B53" t="s">
        <v>0</v>
      </c>
      <c r="C53" s="15">
        <f>VLOOKUP(B53,'PI_Sample_###'!$B$10:$C$105,2,0)</f>
        <v>0</v>
      </c>
    </row>
    <row r="54" spans="1:3" ht="12.75">
      <c r="A54" s="15" t="str">
        <f>CONCATENATE('PI_Sample_###'!$B$3,"_",'PI_Sample_###'!$D$3)</f>
        <v>PI_Sample_###_1</v>
      </c>
      <c r="B54" t="s">
        <v>1</v>
      </c>
      <c r="C54" s="15">
        <f>VLOOKUP(B54,'PI_Sample_###'!$B$10:$C$105,2,0)</f>
        <v>0</v>
      </c>
    </row>
    <row r="55" spans="1:3" ht="12.75">
      <c r="A55" s="15" t="str">
        <f>CONCATENATE('PI_Sample_###'!$B$3,"_",'PI_Sample_###'!$D$3)</f>
        <v>PI_Sample_###_1</v>
      </c>
      <c r="B55" t="s">
        <v>2</v>
      </c>
      <c r="C55" s="15">
        <f>VLOOKUP(B55,'PI_Sample_###'!$B$10:$C$105,2,0)</f>
        <v>0</v>
      </c>
    </row>
    <row r="56" spans="1:3" ht="12.75">
      <c r="A56" s="15" t="str">
        <f>CONCATENATE('PI_Sample_###'!$B$3,"_",'PI_Sample_###'!$D$3)</f>
        <v>PI_Sample_###_1</v>
      </c>
      <c r="B56" t="s">
        <v>3</v>
      </c>
      <c r="C56" s="15">
        <f>VLOOKUP(B56,'PI_Sample_###'!$B$10:$C$105,2,0)</f>
        <v>0</v>
      </c>
    </row>
    <row r="57" spans="1:3" ht="12.75">
      <c r="A57" s="15" t="str">
        <f>CONCATENATE('PI_Sample_###'!$B$3,"_",'PI_Sample_###'!$D$3)</f>
        <v>PI_Sample_###_1</v>
      </c>
      <c r="B57" t="s">
        <v>4</v>
      </c>
      <c r="C57" s="15">
        <f>VLOOKUP(B57,'PI_Sample_###'!$B$10:$C$105,2,0)</f>
        <v>0</v>
      </c>
    </row>
    <row r="58" spans="1:3" ht="12.75">
      <c r="A58" s="15" t="str">
        <f>CONCATENATE('PI_Sample_###'!$B$3,"_",'PI_Sample_###'!$D$3)</f>
        <v>PI_Sample_###_1</v>
      </c>
      <c r="B58" t="s">
        <v>5</v>
      </c>
      <c r="C58" s="15">
        <f>VLOOKUP(B58,'PI_Sample_###'!$B$10:$C$105,2,0)</f>
        <v>0</v>
      </c>
    </row>
    <row r="59" spans="1:3" ht="12.75">
      <c r="A59" s="15" t="str">
        <f>CONCATENATE('PI_Sample_###'!$B$3,"_",'PI_Sample_###'!$D$3)</f>
        <v>PI_Sample_###_1</v>
      </c>
      <c r="B59" t="s">
        <v>6</v>
      </c>
      <c r="C59" s="15">
        <f>VLOOKUP(B59,'PI_Sample_###'!$B$10:$C$105,2,0)</f>
        <v>0</v>
      </c>
    </row>
    <row r="60" spans="1:3" ht="12.75">
      <c r="A60" s="15" t="str">
        <f>CONCATENATE('PI_Sample_###'!$B$3,"_",'PI_Sample_###'!$D$3)</f>
        <v>PI_Sample_###_1</v>
      </c>
      <c r="B60" t="s">
        <v>7</v>
      </c>
      <c r="C60" s="15">
        <f>VLOOKUP(B60,'PI_Sample_###'!$B$10:$C$105,2,0)</f>
        <v>0</v>
      </c>
    </row>
    <row r="61" spans="1:3" ht="12.75">
      <c r="A61" s="15" t="str">
        <f>CONCATENATE('PI_Sample_###'!$B$3,"_",'PI_Sample_###'!$D$3)</f>
        <v>PI_Sample_###_1</v>
      </c>
      <c r="B61" t="s">
        <v>8</v>
      </c>
      <c r="C61" s="15">
        <f>VLOOKUP(B61,'PI_Sample_###'!$B$10:$C$105,2,0)</f>
        <v>0</v>
      </c>
    </row>
    <row r="62" spans="1:3" ht="12.75">
      <c r="A62" s="15" t="str">
        <f>CONCATENATE('PI_Sample_###'!$B$3,"_",'PI_Sample_###'!$D$3)</f>
        <v>PI_Sample_###_1</v>
      </c>
      <c r="B62" t="s">
        <v>9</v>
      </c>
      <c r="C62" s="15">
        <f>VLOOKUP(B62,'PI_Sample_###'!$B$10:$C$105,2,0)</f>
        <v>0</v>
      </c>
    </row>
    <row r="63" spans="1:3" ht="12.75">
      <c r="A63" s="15" t="str">
        <f>CONCATENATE('PI_Sample_###'!$B$3,"_",'PI_Sample_###'!$D$3)</f>
        <v>PI_Sample_###_1</v>
      </c>
      <c r="B63" t="s">
        <v>10</v>
      </c>
      <c r="C63" s="15">
        <f>VLOOKUP(B63,'PI_Sample_###'!$B$10:$C$105,2,0)</f>
        <v>0</v>
      </c>
    </row>
    <row r="64" spans="1:3" ht="12.75">
      <c r="A64" s="15" t="str">
        <f>CONCATENATE('PI_Sample_###'!$B$3,"_",'PI_Sample_###'!$D$3)</f>
        <v>PI_Sample_###_1</v>
      </c>
      <c r="B64" t="s">
        <v>11</v>
      </c>
      <c r="C64" s="15">
        <f>VLOOKUP(B64,'PI_Sample_###'!$B$10:$C$105,2,0)</f>
        <v>0</v>
      </c>
    </row>
    <row r="65" spans="1:3" ht="12.75">
      <c r="A65" s="15" t="str">
        <f>CONCATENATE('PI_Sample_###'!$B$3,"_",'PI_Sample_###'!$D$3)</f>
        <v>PI_Sample_###_1</v>
      </c>
      <c r="B65" t="s">
        <v>12</v>
      </c>
      <c r="C65" s="15">
        <f>VLOOKUP(B65,'PI_Sample_###'!$B$10:$C$105,2,0)</f>
        <v>0</v>
      </c>
    </row>
    <row r="66" spans="1:3" ht="12.75">
      <c r="A66" s="15" t="str">
        <f>CONCATENATE('PI_Sample_###'!$B$3,"_",'PI_Sample_###'!$D$3)</f>
        <v>PI_Sample_###_1</v>
      </c>
      <c r="B66" t="s">
        <v>13</v>
      </c>
      <c r="C66" s="15">
        <f>VLOOKUP(B66,'PI_Sample_###'!$B$10:$C$105,2,0)</f>
        <v>0</v>
      </c>
    </row>
    <row r="67" spans="1:3" ht="12.75">
      <c r="A67" s="15" t="str">
        <f>CONCATENATE('PI_Sample_###'!$B$3,"_",'PI_Sample_###'!$D$3)</f>
        <v>PI_Sample_###_1</v>
      </c>
      <c r="B67" t="s">
        <v>14</v>
      </c>
      <c r="C67" s="15">
        <f>VLOOKUP(B67,'PI_Sample_###'!$B$10:$C$105,2,0)</f>
        <v>0</v>
      </c>
    </row>
    <row r="68" spans="1:3" ht="12.75">
      <c r="A68" s="15" t="str">
        <f>CONCATENATE('PI_Sample_###'!$B$3,"_",'PI_Sample_###'!$D$3)</f>
        <v>PI_Sample_###_1</v>
      </c>
      <c r="B68" t="s">
        <v>15</v>
      </c>
      <c r="C68" s="15">
        <f>VLOOKUP(B68,'PI_Sample_###'!$B$10:$C$105,2,0)</f>
        <v>0</v>
      </c>
    </row>
    <row r="69" spans="1:3" ht="12.75">
      <c r="A69" s="15" t="str">
        <f>CONCATENATE('PI_Sample_###'!$B$3,"_",'PI_Sample_###'!$D$3)</f>
        <v>PI_Sample_###_1</v>
      </c>
      <c r="B69" t="s">
        <v>16</v>
      </c>
      <c r="C69" s="15">
        <f>VLOOKUP(B69,'PI_Sample_###'!$B$10:$C$105,2,0)</f>
        <v>0</v>
      </c>
    </row>
    <row r="70" spans="1:3" ht="12.75">
      <c r="A70" s="15" t="str">
        <f>CONCATENATE('PI_Sample_###'!$B$3,"_",'PI_Sample_###'!$D$3)</f>
        <v>PI_Sample_###_1</v>
      </c>
      <c r="B70" t="s">
        <v>17</v>
      </c>
      <c r="C70" s="15">
        <f>VLOOKUP(B70,'PI_Sample_###'!$B$10:$C$105,2,0)</f>
        <v>0</v>
      </c>
    </row>
    <row r="71" spans="1:3" ht="12.75">
      <c r="A71" s="15" t="str">
        <f>CONCATENATE('PI_Sample_###'!$B$3,"_",'PI_Sample_###'!$D$3)</f>
        <v>PI_Sample_###_1</v>
      </c>
      <c r="B71" t="s">
        <v>18</v>
      </c>
      <c r="C71" s="15">
        <f>VLOOKUP(B71,'PI_Sample_###'!$B$10:$C$105,2,0)</f>
        <v>0</v>
      </c>
    </row>
    <row r="72" spans="1:3" ht="12.75">
      <c r="A72" s="15" t="str">
        <f>CONCATENATE('PI_Sample_###'!$B$3,"_",'PI_Sample_###'!$D$3)</f>
        <v>PI_Sample_###_1</v>
      </c>
      <c r="B72" t="s">
        <v>19</v>
      </c>
      <c r="C72" s="15">
        <f>VLOOKUP(B72,'PI_Sample_###'!$B$10:$C$105,2,0)</f>
        <v>0</v>
      </c>
    </row>
    <row r="73" spans="1:3" ht="12.75">
      <c r="A73" s="15" t="str">
        <f>CONCATENATE('PI_Sample_###'!$B$3,"_",'PI_Sample_###'!$D$3)</f>
        <v>PI_Sample_###_1</v>
      </c>
      <c r="B73" t="s">
        <v>20</v>
      </c>
      <c r="C73" s="15">
        <f>VLOOKUP(B73,'PI_Sample_###'!$B$10:$C$105,2,0)</f>
        <v>0</v>
      </c>
    </row>
    <row r="74" spans="1:3" ht="12.75">
      <c r="A74" s="15" t="str">
        <f>CONCATENATE('PI_Sample_###'!$B$3,"_",'PI_Sample_###'!$D$3)</f>
        <v>PI_Sample_###_1</v>
      </c>
      <c r="B74" t="s">
        <v>21</v>
      </c>
      <c r="C74" s="15">
        <f>VLOOKUP(B74,'PI_Sample_###'!$B$10:$C$105,2,0)</f>
        <v>0</v>
      </c>
    </row>
    <row r="75" spans="1:3" ht="12.75">
      <c r="A75" s="15" t="str">
        <f>CONCATENATE('PI_Sample_###'!$B$3,"_",'PI_Sample_###'!$D$3)</f>
        <v>PI_Sample_###_1</v>
      </c>
      <c r="B75" t="s">
        <v>22</v>
      </c>
      <c r="C75" s="15">
        <f>VLOOKUP(B75,'PI_Sample_###'!$B$10:$C$105,2,0)</f>
        <v>0</v>
      </c>
    </row>
    <row r="76" spans="1:3" ht="12.75">
      <c r="A76" s="15" t="str">
        <f>CONCATENATE('PI_Sample_###'!$B$3,"_",'PI_Sample_###'!$D$3)</f>
        <v>PI_Sample_###_1</v>
      </c>
      <c r="B76" t="s">
        <v>23</v>
      </c>
      <c r="C76" s="15">
        <f>VLOOKUP(B76,'PI_Sample_###'!$B$10:$C$105,2,0)</f>
        <v>0</v>
      </c>
    </row>
    <row r="77" spans="1:3" ht="12.75">
      <c r="A77" s="15" t="str">
        <f>CONCATENATE('PI_Sample_###'!$B$3,"_",'PI_Sample_###'!$D$3)</f>
        <v>PI_Sample_###_1</v>
      </c>
      <c r="B77" t="s">
        <v>24</v>
      </c>
      <c r="C77" s="15">
        <f>VLOOKUP(B77,'PI_Sample_###'!$B$10:$C$105,2,0)</f>
        <v>0</v>
      </c>
    </row>
    <row r="78" spans="1:3" ht="12.75">
      <c r="A78" s="15" t="str">
        <f>CONCATENATE('PI_Sample_###'!$B$3,"_",'PI_Sample_###'!$D$3)</f>
        <v>PI_Sample_###_1</v>
      </c>
      <c r="B78" t="s">
        <v>25</v>
      </c>
      <c r="C78" s="15">
        <f>VLOOKUP(B78,'PI_Sample_###'!$B$10:$C$105,2,0)</f>
        <v>0</v>
      </c>
    </row>
    <row r="79" spans="1:3" ht="12.75">
      <c r="A79" s="15" t="str">
        <f>CONCATENATE('PI_Sample_###'!$B$3,"_",'PI_Sample_###'!$D$3)</f>
        <v>PI_Sample_###_1</v>
      </c>
      <c r="B79" t="s">
        <v>26</v>
      </c>
      <c r="C79" s="15">
        <f>VLOOKUP(B79,'PI_Sample_###'!$B$10:$C$105,2,0)</f>
        <v>0</v>
      </c>
    </row>
    <row r="80" spans="1:3" ht="12.75">
      <c r="A80" s="15" t="str">
        <f>CONCATENATE('PI_Sample_###'!$B$3,"_",'PI_Sample_###'!$D$3)</f>
        <v>PI_Sample_###_1</v>
      </c>
      <c r="B80" t="s">
        <v>27</v>
      </c>
      <c r="C80" s="15">
        <f>VLOOKUP(B80,'PI_Sample_###'!$B$10:$C$105,2,0)</f>
        <v>0</v>
      </c>
    </row>
    <row r="81" spans="1:3" ht="12.75">
      <c r="A81" s="15" t="str">
        <f>CONCATENATE('PI_Sample_###'!$B$3,"_",'PI_Sample_###'!$D$3)</f>
        <v>PI_Sample_###_1</v>
      </c>
      <c r="B81" t="s">
        <v>28</v>
      </c>
      <c r="C81" s="15">
        <f>VLOOKUP(B81,'PI_Sample_###'!$B$10:$C$105,2,0)</f>
        <v>0</v>
      </c>
    </row>
    <row r="82" spans="1:3" ht="12.75">
      <c r="A82" s="15" t="str">
        <f>CONCATENATE('PI_Sample_###'!$B$3,"_",'PI_Sample_###'!$D$3)</f>
        <v>PI_Sample_###_1</v>
      </c>
      <c r="B82" t="s">
        <v>29</v>
      </c>
      <c r="C82" s="15">
        <f>VLOOKUP(B82,'PI_Sample_###'!$B$10:$C$105,2,0)</f>
        <v>0</v>
      </c>
    </row>
    <row r="83" spans="1:3" ht="12.75">
      <c r="A83" s="15" t="str">
        <f>CONCATENATE('PI_Sample_###'!$B$3,"_",'PI_Sample_###'!$D$3)</f>
        <v>PI_Sample_###_1</v>
      </c>
      <c r="B83" t="s">
        <v>30</v>
      </c>
      <c r="C83" s="15">
        <f>VLOOKUP(B83,'PI_Sample_###'!$B$10:$C$105,2,0)</f>
        <v>0</v>
      </c>
    </row>
    <row r="84" spans="1:3" ht="12.75">
      <c r="A84" s="15" t="str">
        <f>CONCATENATE('PI_Sample_###'!$B$3,"_",'PI_Sample_###'!$D$3)</f>
        <v>PI_Sample_###_1</v>
      </c>
      <c r="B84" t="s">
        <v>31</v>
      </c>
      <c r="C84" s="15">
        <f>VLOOKUP(B84,'PI_Sample_###'!$B$10:$C$105,2,0)</f>
        <v>0</v>
      </c>
    </row>
    <row r="85" spans="1:3" ht="12.75">
      <c r="A85" s="15" t="str">
        <f>CONCATENATE('PI_Sample_###'!$B$3,"_",'PI_Sample_###'!$D$3)</f>
        <v>PI_Sample_###_1</v>
      </c>
      <c r="B85" t="s">
        <v>32</v>
      </c>
      <c r="C85" s="15">
        <f>VLOOKUP(B85,'PI_Sample_###'!$B$10:$C$105,2,0)</f>
        <v>0</v>
      </c>
    </row>
    <row r="86" spans="1:3" ht="12.75">
      <c r="A86" s="15" t="str">
        <f>CONCATENATE('PI_Sample_###'!$B$3,"_",'PI_Sample_###'!$D$3)</f>
        <v>PI_Sample_###_1</v>
      </c>
      <c r="B86" t="s">
        <v>41</v>
      </c>
      <c r="C86" s="15">
        <f>VLOOKUP(B86,'PI_Sample_###'!$B$10:$C$105,2,0)</f>
        <v>0</v>
      </c>
    </row>
    <row r="87" spans="1:3" ht="12.75">
      <c r="A87" s="15" t="str">
        <f>CONCATENATE('PI_Sample_###'!$B$3,"_",'PI_Sample_###'!$D$3)</f>
        <v>PI_Sample_###_1</v>
      </c>
      <c r="B87" t="s">
        <v>42</v>
      </c>
      <c r="C87" s="15">
        <f>VLOOKUP(B87,'PI_Sample_###'!$B$10:$C$105,2,0)</f>
        <v>0</v>
      </c>
    </row>
    <row r="88" spans="1:3" ht="12.75">
      <c r="A88" s="15" t="str">
        <f>CONCATENATE('PI_Sample_###'!$B$3,"_",'PI_Sample_###'!$D$3)</f>
        <v>PI_Sample_###_1</v>
      </c>
      <c r="B88" t="s">
        <v>43</v>
      </c>
      <c r="C88" s="15">
        <f>VLOOKUP(B88,'PI_Sample_###'!$B$10:$C$105,2,0)</f>
        <v>0</v>
      </c>
    </row>
    <row r="89" spans="1:3" ht="12.75">
      <c r="A89" s="15" t="str">
        <f>CONCATENATE('PI_Sample_###'!$B$3,"_",'PI_Sample_###'!$D$3)</f>
        <v>PI_Sample_###_1</v>
      </c>
      <c r="B89" t="s">
        <v>44</v>
      </c>
      <c r="C89" s="15">
        <f>VLOOKUP(B89,'PI_Sample_###'!$B$10:$C$105,2,0)</f>
        <v>0</v>
      </c>
    </row>
    <row r="90" spans="1:3" ht="12.75">
      <c r="A90" s="15" t="str">
        <f>CONCATENATE('PI_Sample_###'!$B$3,"_",'PI_Sample_###'!$D$3)</f>
        <v>PI_Sample_###_1</v>
      </c>
      <c r="B90" t="s">
        <v>45</v>
      </c>
      <c r="C90" s="15">
        <f>VLOOKUP(B90,'PI_Sample_###'!$B$10:$C$105,2,0)</f>
        <v>0</v>
      </c>
    </row>
    <row r="91" spans="1:3" ht="12.75">
      <c r="A91" s="15" t="str">
        <f>CONCATENATE('PI_Sample_###'!$B$3,"_",'PI_Sample_###'!$D$3)</f>
        <v>PI_Sample_###_1</v>
      </c>
      <c r="B91" t="s">
        <v>46</v>
      </c>
      <c r="C91" s="15">
        <f>VLOOKUP(B91,'PI_Sample_###'!$B$10:$C$105,2,0)</f>
        <v>0</v>
      </c>
    </row>
    <row r="92" spans="1:3" ht="12.75">
      <c r="A92" s="15" t="str">
        <f>CONCATENATE('PI_Sample_###'!$B$3,"_",'PI_Sample_###'!$D$3)</f>
        <v>PI_Sample_###_1</v>
      </c>
      <c r="B92" t="s">
        <v>47</v>
      </c>
      <c r="C92" s="15">
        <f>VLOOKUP(B92,'PI_Sample_###'!$B$10:$C$105,2,0)</f>
        <v>0</v>
      </c>
    </row>
    <row r="93" spans="1:3" ht="12.75">
      <c r="A93" s="15" t="str">
        <f>CONCATENATE('PI_Sample_###'!$B$3,"_",'PI_Sample_###'!$D$3)</f>
        <v>PI_Sample_###_1</v>
      </c>
      <c r="B93" t="s">
        <v>48</v>
      </c>
      <c r="C93" s="15">
        <f>VLOOKUP(B93,'PI_Sample_###'!$B$10:$C$105,2,0)</f>
        <v>0</v>
      </c>
    </row>
    <row r="94" spans="1:3" ht="12.75">
      <c r="A94" s="15" t="str">
        <f>CONCATENATE('PI_Sample_###'!$B$3,"_",'PI_Sample_###'!$D$3)</f>
        <v>PI_Sample_###_1</v>
      </c>
      <c r="B94" t="s">
        <v>49</v>
      </c>
      <c r="C94" s="15">
        <f>VLOOKUP(B94,'PI_Sample_###'!$B$10:$C$105,2,0)</f>
        <v>0</v>
      </c>
    </row>
    <row r="95" spans="1:3" ht="12.75">
      <c r="A95" s="15" t="str">
        <f>CONCATENATE('PI_Sample_###'!$B$3,"_",'PI_Sample_###'!$D$3)</f>
        <v>PI_Sample_###_1</v>
      </c>
      <c r="B95" t="s">
        <v>50</v>
      </c>
      <c r="C95" s="15">
        <f>VLOOKUP(B95,'PI_Sample_###'!$B$10:$C$105,2,0)</f>
        <v>0</v>
      </c>
    </row>
    <row r="96" spans="1:3" ht="12.75">
      <c r="A96" s="15" t="str">
        <f>CONCATENATE('PI_Sample_###'!$B$3,"_",'PI_Sample_###'!$D$3)</f>
        <v>PI_Sample_###_1</v>
      </c>
      <c r="B96" t="s">
        <v>51</v>
      </c>
      <c r="C96" s="15">
        <f>VLOOKUP(B96,'PI_Sample_###'!$B$10:$C$105,2,0)</f>
        <v>0</v>
      </c>
    </row>
    <row r="97" spans="1:3" ht="12.75">
      <c r="A97" s="15" t="str">
        <f>CONCATENATE('PI_Sample_###'!$B$3,"_",'PI_Sample_###'!$D$3)</f>
        <v>PI_Sample_###_1</v>
      </c>
      <c r="B97" t="s">
        <v>52</v>
      </c>
      <c r="C97" s="15">
        <f>VLOOKUP(B97,'PI_Sample_###'!$B$10:$C$105,2,0)</f>
        <v>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CHORI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Beckman</dc:creator>
  <cp:keywords/>
  <dc:description/>
  <cp:lastModifiedBy>Karina Sartorio</cp:lastModifiedBy>
  <dcterms:created xsi:type="dcterms:W3CDTF">2003-08-07T22:28:14Z</dcterms:created>
  <dcterms:modified xsi:type="dcterms:W3CDTF">2014-03-11T20:08:14Z</dcterms:modified>
  <cp:category/>
  <cp:version/>
  <cp:contentType/>
  <cp:contentStatus/>
</cp:coreProperties>
</file>